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HS Data" sheetId="1" r:id="rId1"/>
    <sheet name="Y-T-D" sheetId="2" r:id="rId2"/>
    <sheet name="PRIOR" sheetId="3" r:id="rId3"/>
    <sheet name="041612" sheetId="4" r:id="rId4"/>
    <sheet name="040212" sheetId="5" r:id="rId5"/>
    <sheet name="031912" sheetId="6" r:id="rId6"/>
  </sheets>
  <definedNames>
    <definedName name="_xlnm._FilterDatabase" localSheetId="0" hidden="1">'HS Data'!$A$1:$R$123</definedName>
    <definedName name="WV">'Y-T-D'!$A$2:$E$139</definedName>
  </definedNames>
  <calcPr fullCalcOnLoad="1"/>
</workbook>
</file>

<file path=xl/sharedStrings.xml><?xml version="1.0" encoding="utf-8"?>
<sst xmlns="http://schemas.openxmlformats.org/spreadsheetml/2006/main" count="2589" uniqueCount="456">
  <si>
    <t>State</t>
  </si>
  <si>
    <t>BERKELEY SPRINGS HIGH SCHOOL</t>
  </si>
  <si>
    <t>BERKELEY SPRINGS</t>
  </si>
  <si>
    <t>WV</t>
  </si>
  <si>
    <t>BISHOP DONAHUE HIGH SCHOOL</t>
  </si>
  <si>
    <t>MCMECHEN</t>
  </si>
  <si>
    <t>BLUEFIELD HIGH SCHOOL</t>
  </si>
  <si>
    <t>BLUEFIELD</t>
  </si>
  <si>
    <t>BRAXTON COUNTY HIGH SCHOOL</t>
  </si>
  <si>
    <t>SUTTON</t>
  </si>
  <si>
    <t>BRIDGEPORT HIGH SCHOOL</t>
  </si>
  <si>
    <t>BRIDGEPORT</t>
  </si>
  <si>
    <t>BROOKE HIGH SCHOOL</t>
  </si>
  <si>
    <t>WELLSBURG</t>
  </si>
  <si>
    <t>BUCKHANNON UPSHUR HIGH SCHOOL</t>
  </si>
  <si>
    <t>BUCKHANNON</t>
  </si>
  <si>
    <t>BUFFALO HIGH SCHOOL</t>
  </si>
  <si>
    <t>BUFFALO</t>
  </si>
  <si>
    <t>BURCH HIGH SCHOOL</t>
  </si>
  <si>
    <t>DELBARTON</t>
  </si>
  <si>
    <t>CABELL MIDLAND HIGH SCHOOL</t>
  </si>
  <si>
    <t>ONA</t>
  </si>
  <si>
    <t>CALHOUN MIDDLE/HIGH SCHOOL</t>
  </si>
  <si>
    <t>MT. ZION</t>
  </si>
  <si>
    <t>CALVARY BAPTIST ACADEMY</t>
  </si>
  <si>
    <t>HURRICANE</t>
  </si>
  <si>
    <t>CAMERON HIGH SCHOOL</t>
  </si>
  <si>
    <t>CAMERON</t>
  </si>
  <si>
    <t>CAPITAL HIGH SCHOOL</t>
  </si>
  <si>
    <t>CHARLESTON</t>
  </si>
  <si>
    <t>CENTRAL CATHOLIC HIGH SCHOOL</t>
  </si>
  <si>
    <t>WHEELING</t>
  </si>
  <si>
    <t>CHAPMANVILLE SR HIGH SCHOOL</t>
  </si>
  <si>
    <t>CHAPMANVILLE</t>
  </si>
  <si>
    <t>CHARLESTON CATHOLIC HIGH SCHOOL</t>
  </si>
  <si>
    <t>CLAY COUNTY HIGH SCHOOL</t>
  </si>
  <si>
    <t>CLAY</t>
  </si>
  <si>
    <t>CLAY-BATTELLE HIGH SCHOOL</t>
  </si>
  <si>
    <t>BLACKSVILLE</t>
  </si>
  <si>
    <t>CROSS LANES CHRISTIAN SCHOOL</t>
  </si>
  <si>
    <t>CROSS LANES</t>
  </si>
  <si>
    <t>DODDRIDGE COUNTY HIGH SCHOOL</t>
  </si>
  <si>
    <t>WEST UNION</t>
  </si>
  <si>
    <t>EAST FAIRMONT HIGH SCHOOL</t>
  </si>
  <si>
    <t>FAIRMONT</t>
  </si>
  <si>
    <t>EAST HARDY HIGH SCHOOL</t>
  </si>
  <si>
    <t>BAKER</t>
  </si>
  <si>
    <t>ELK VALLEY CHRISTIAN SCHOOL</t>
  </si>
  <si>
    <t>ELKVIEW</t>
  </si>
  <si>
    <t>ELKINS HIGH SCHOOL</t>
  </si>
  <si>
    <t>ELKINS</t>
  </si>
  <si>
    <t>FAIRMONT SENIOR HIGH SCHOOL</t>
  </si>
  <si>
    <t>FAITH CHRISTIAN ACADEMY</t>
  </si>
  <si>
    <t>MARTINSBURG</t>
  </si>
  <si>
    <t>FAYETTEVILLE HIGH</t>
  </si>
  <si>
    <t>FAYETTEVILLE</t>
  </si>
  <si>
    <t>FRANKFORT HIGH SCHOOL</t>
  </si>
  <si>
    <t>RIDGELEY</t>
  </si>
  <si>
    <t>GEORGE WASHINGTON HIGH SCHOOL</t>
  </si>
  <si>
    <t>GILBERT HIGH SCHOOL</t>
  </si>
  <si>
    <t>GILBERT</t>
  </si>
  <si>
    <t>GILMER COUNTY HIGH SCHOOL</t>
  </si>
  <si>
    <t>GLENVILLE</t>
  </si>
  <si>
    <t>GRACE CHRISTIAN SCHOOL</t>
  </si>
  <si>
    <t>HUNTINGTON</t>
  </si>
  <si>
    <t>GRAFTON HIGH SCHOOL</t>
  </si>
  <si>
    <t>GRAFTON</t>
  </si>
  <si>
    <t>GREATER BECKLEY CHRISTIAN SCHOOL</t>
  </si>
  <si>
    <t>PROSPERITY</t>
  </si>
  <si>
    <t>GREENBRIER EAST HIGH SCHOOL</t>
  </si>
  <si>
    <t>LEWISBURG</t>
  </si>
  <si>
    <t>GREENBRIER WEST HIGH SCHOOL</t>
  </si>
  <si>
    <t>CHARMCO</t>
  </si>
  <si>
    <t>HAMPSHIRE SENIOR HIGH SCHOOL</t>
  </si>
  <si>
    <t>ROMNEY</t>
  </si>
  <si>
    <t>HANNAN HIGH SCHOOL</t>
  </si>
  <si>
    <t>ASHTON</t>
  </si>
  <si>
    <t>HARMAN HIGH SCHOOL</t>
  </si>
  <si>
    <t>HARMAN</t>
  </si>
  <si>
    <t>HEDGESVILLE HIGH SCHOOL</t>
  </si>
  <si>
    <t>HEDGESVILLE</t>
  </si>
  <si>
    <t>HERBERT HOOVER HIGH SCHOOL</t>
  </si>
  <si>
    <t>CLENDENIN</t>
  </si>
  <si>
    <t>HUNDRED HIGH SCHOOL</t>
  </si>
  <si>
    <t>HUNDRED</t>
  </si>
  <si>
    <t>HUNTINGTON HIGH SCHOOL</t>
  </si>
  <si>
    <t>HURRICANE HIGH SCHOOL</t>
  </si>
  <si>
    <t>INDEPENDENCE HIGH SCHOOL</t>
  </si>
  <si>
    <t>COAL CITY</t>
  </si>
  <si>
    <t>JAMES MONROE HIGH SCHOOL</t>
  </si>
  <si>
    <t>LINDSIDE</t>
  </si>
  <si>
    <t>JEFFERSON HIGH SCHOOL</t>
  </si>
  <si>
    <t>SHENANDOAH JUNCTION</t>
  </si>
  <si>
    <t>JOHN MARSHALL HIGH SCHOOL</t>
  </si>
  <si>
    <t>GLEN DALE</t>
  </si>
  <si>
    <t>KEYSER HIGH SCHOOL</t>
  </si>
  <si>
    <t>KEYSER</t>
  </si>
  <si>
    <t>LEWIS COUNTY HIGH SCHOOL</t>
  </si>
  <si>
    <t>WESTON</t>
  </si>
  <si>
    <t>LIBERTY HIGH SCHOOL</t>
  </si>
  <si>
    <t>CLARKSBURG</t>
  </si>
  <si>
    <t>GLEN DANIEL</t>
  </si>
  <si>
    <t>LINCOLN COUNTY HIGH SCHOOL</t>
  </si>
  <si>
    <t>HAMLIN</t>
  </si>
  <si>
    <t>LINCOLN HIGH SCHOOL</t>
  </si>
  <si>
    <t>SHINNSTON</t>
  </si>
  <si>
    <t>LINSLY SCHOOL</t>
  </si>
  <si>
    <t>LOGAN SENIOR HIGH SCHOOL</t>
  </si>
  <si>
    <t>LOGAN</t>
  </si>
  <si>
    <t>MAGNOLIA HIGH SCHOOL</t>
  </si>
  <si>
    <t>NEW MARTINSVILLE</t>
  </si>
  <si>
    <t>MAN SENIOR HIGH SCHOOL</t>
  </si>
  <si>
    <t>MAN</t>
  </si>
  <si>
    <t>MARTINSBURG HIGH SCHOOL</t>
  </si>
  <si>
    <t>MATEWAN HIGH SCHOOL</t>
  </si>
  <si>
    <t>MATEWAN</t>
  </si>
  <si>
    <t>MEADOW BRIDGE HIGH</t>
  </si>
  <si>
    <t>MEADOW BRIDGE</t>
  </si>
  <si>
    <t>MIDLAND TRAIL HIGH</t>
  </si>
  <si>
    <t>HICO</t>
  </si>
  <si>
    <t>MINGO CENTRAL HIGH SCHOOL</t>
  </si>
  <si>
    <t>MONTCALM HIGH SCHOOL</t>
  </si>
  <si>
    <t>MONTCALM</t>
  </si>
  <si>
    <t>MOOREFIELD HIGH SCHOOL</t>
  </si>
  <si>
    <t>MOOREFIELD</t>
  </si>
  <si>
    <t>MORGANTOWN HIGH SCHOOL</t>
  </si>
  <si>
    <t>MORGANTOWN</t>
  </si>
  <si>
    <t>MOUNT VIEW HIGH SCHOOL</t>
  </si>
  <si>
    <t>WELCH</t>
  </si>
  <si>
    <t>MUSSELMAN HIGH SCHOOL</t>
  </si>
  <si>
    <t>INWOOD</t>
  </si>
  <si>
    <t>NICHOLAS COUNTY HIGH SCHOOL</t>
  </si>
  <si>
    <t>SUMMERSVILLE</t>
  </si>
  <si>
    <t>NITRO HIGH SCHOOL</t>
  </si>
  <si>
    <t>NITRO</t>
  </si>
  <si>
    <t>NORTH MARION HIGH SCHOOL</t>
  </si>
  <si>
    <t>FARMINGTON</t>
  </si>
  <si>
    <t>NOTRE DAME HIGH SCHOOL</t>
  </si>
  <si>
    <t>OAK GLEN HIGH SCHOOL</t>
  </si>
  <si>
    <t>NEW CUMBERLAND</t>
  </si>
  <si>
    <t>OAK HILL HIGH</t>
  </si>
  <si>
    <t>OAK HILL</t>
  </si>
  <si>
    <t>PADEN CITY HIGH SCHOOL</t>
  </si>
  <si>
    <t>PADEN CITY</t>
  </si>
  <si>
    <t>PARKERSBURG CATHOLIC HIGH SCHOOL</t>
  </si>
  <si>
    <t>PARKERSBURG</t>
  </si>
  <si>
    <t>PARKERSBURG CHRISTIAN SCHOOL</t>
  </si>
  <si>
    <t>PARKERSBURG HIGH SCHOOL</t>
  </si>
  <si>
    <t>PARKERSBURG SOUTH HIGH SCHOOL</t>
  </si>
  <si>
    <t>PENDLETON COUNTY MIDDLE/HIGH SCHOOL</t>
  </si>
  <si>
    <t>FRANKLIN</t>
  </si>
  <si>
    <t>PETERSBURG HIGH SCHOOL</t>
  </si>
  <si>
    <t>PETERSBURG</t>
  </si>
  <si>
    <t>PHILIP BARBOUR HIGH SCHOOL COMPLEX</t>
  </si>
  <si>
    <t>PHILIPPI</t>
  </si>
  <si>
    <t>PIKEVIEW HIGH SCHOOL</t>
  </si>
  <si>
    <t>PRINCETON</t>
  </si>
  <si>
    <t>POCA HIGH SCHOOL</t>
  </si>
  <si>
    <t>POCA</t>
  </si>
  <si>
    <t>POCAHONTAS COUNTY HIGH SCHOOL</t>
  </si>
  <si>
    <t>DUNMORE</t>
  </si>
  <si>
    <t>POINT PLEASANT HIGH SCHOOL</t>
  </si>
  <si>
    <t>POINT PLEASANT</t>
  </si>
  <si>
    <t>PRESTON HIGH SCHOOL</t>
  </si>
  <si>
    <t>KINGWOOD</t>
  </si>
  <si>
    <t>PRINCETON SENIOR HIGH SCHOOL</t>
  </si>
  <si>
    <t>RAVENSWOOD HIGH SCHOOL</t>
  </si>
  <si>
    <t>RAVENSWOOD</t>
  </si>
  <si>
    <t>REGIONAL CHRISTIAN SCHOOL</t>
  </si>
  <si>
    <t>RICHWOOD HIGH SCHOOL</t>
  </si>
  <si>
    <t>RICHWOOD</t>
  </si>
  <si>
    <t>RIPLEY HIGH SCHOOL</t>
  </si>
  <si>
    <t>RIPLEY</t>
  </si>
  <si>
    <t>RITCHIE COUNTY HIGH SCHOOL</t>
  </si>
  <si>
    <t>ELLENBORO</t>
  </si>
  <si>
    <t>RIVER VIEW HIGH SCHOOL</t>
  </si>
  <si>
    <t>BRADSHAW</t>
  </si>
  <si>
    <t>RIVERSIDE HIGH SCHOOL</t>
  </si>
  <si>
    <t>BELLE</t>
  </si>
  <si>
    <t>ROANE COUNTY HIGH</t>
  </si>
  <si>
    <t>SPENCER</t>
  </si>
  <si>
    <t>ROBERT C. BYRD HIGH SCHOOL</t>
  </si>
  <si>
    <t>SAINT ALBANS HIGH SCHOOL</t>
  </si>
  <si>
    <t>SAINT ALBANS</t>
  </si>
  <si>
    <t>SCOTT HIGH SCHOOL</t>
  </si>
  <si>
    <t>MADISON</t>
  </si>
  <si>
    <t>SHADY SPRING HIGH</t>
  </si>
  <si>
    <t>SHADY SPRING</t>
  </si>
  <si>
    <t>SHERMAN HIGH SCHOOL</t>
  </si>
  <si>
    <t>SETH</t>
  </si>
  <si>
    <t>SISSONVILLE HIGH SCHOOL</t>
  </si>
  <si>
    <t>SOUTH CHARLESTON HIGH SCHOOL</t>
  </si>
  <si>
    <t>SOUTH CHARLESTON</t>
  </si>
  <si>
    <t>SOUTH HARRISON HIGH SCHOOL</t>
  </si>
  <si>
    <t>LOST CREEK</t>
  </si>
  <si>
    <t>SPRING VALLEY HIGH SCHOOL</t>
  </si>
  <si>
    <t>ST JOSEPH CATHOLIC HIGH SCHOOL</t>
  </si>
  <si>
    <t>ST. MARYS HIGH SCHOOL</t>
  </si>
  <si>
    <t>SAINT MARYS</t>
  </si>
  <si>
    <t>SUMMERS COUNTY HIGH SCHOOL</t>
  </si>
  <si>
    <t>HINTON</t>
  </si>
  <si>
    <t>TEAYS VALLEY CHRISTIAN SCHOOL</t>
  </si>
  <si>
    <t>SCOTT DEPOT</t>
  </si>
  <si>
    <t>TOLSIA HIGH SCHOOL</t>
  </si>
  <si>
    <t>FORT GAY</t>
  </si>
  <si>
    <t>TRINITY CHRISTIAN SCHOOL</t>
  </si>
  <si>
    <t>TUCKER COUNTY HIGH SCHOOL</t>
  </si>
  <si>
    <t>HAMBLETON</t>
  </si>
  <si>
    <t>TUG VALLEY HIGH SCHOOL</t>
  </si>
  <si>
    <t>NAUGATUCK</t>
  </si>
  <si>
    <t>TYGARTS VALLEY MIDDLE/HIGH SCHOOL</t>
  </si>
  <si>
    <t>MILL CREEK</t>
  </si>
  <si>
    <t>TYLER CONSOLIDATED HIGH SCHOOL</t>
  </si>
  <si>
    <t>SISTERSVILLE</t>
  </si>
  <si>
    <t>UNION EDUCATIONAL COMPLEX</t>
  </si>
  <si>
    <t>MOUNT STORM</t>
  </si>
  <si>
    <t>UNIVERSITY HIGH SCHOOL</t>
  </si>
  <si>
    <t>VALLEY HIGH SCHOOL</t>
  </si>
  <si>
    <t>PINE GROVE</t>
  </si>
  <si>
    <t>SMITHERS</t>
  </si>
  <si>
    <t>VAN JUNIOR/SENIOR HIGH SCHOOL</t>
  </si>
  <si>
    <t>VAN</t>
  </si>
  <si>
    <t>WAHAMA HIGH SCHOOL</t>
  </si>
  <si>
    <t>MASON</t>
  </si>
  <si>
    <t>WASHINGTON HIGH SCHOOL</t>
  </si>
  <si>
    <t>CHARLES TOWN</t>
  </si>
  <si>
    <t>WAYNE HIGH SCHOOL</t>
  </si>
  <si>
    <t>WAYNE</t>
  </si>
  <si>
    <t>WEBSTER COUNTY HIGH SCHOOL</t>
  </si>
  <si>
    <t>UPPERGLADE</t>
  </si>
  <si>
    <t>WEIR HIGH SCHOOL</t>
  </si>
  <si>
    <t>WEIRTON</t>
  </si>
  <si>
    <t>WEIRTON MADONNA HIGH SCHOOL</t>
  </si>
  <si>
    <t>WESTSIDE HIGH SCHOOL</t>
  </si>
  <si>
    <t>CLEAR FORK</t>
  </si>
  <si>
    <t>WHEELING PARK HIGH SCHOOL</t>
  </si>
  <si>
    <t>WILLIAMSON HIGH SCHOOL</t>
  </si>
  <si>
    <t>WILLIAMSON</t>
  </si>
  <si>
    <t>WILLIAMSTOWN HIGH SCHOOL</t>
  </si>
  <si>
    <t>WILLIAMSTOWN</t>
  </si>
  <si>
    <t>WINFIELD HIGH SCHOOL</t>
  </si>
  <si>
    <t>WINFIELD</t>
  </si>
  <si>
    <t>WIRT COUNTY HIGH SCHOOL</t>
  </si>
  <si>
    <t>ELIZABETH</t>
  </si>
  <si>
    <t>WOOD COUNTY CHRISTIAN SCHOOL</t>
  </si>
  <si>
    <t>WOODROW WILSON HIGH SCHOOL</t>
  </si>
  <si>
    <t>BECKLEY</t>
  </si>
  <si>
    <t>WYOMING COUNTY EAST HIGH SCHOOL</t>
  </si>
  <si>
    <t>NEW RICHMOND</t>
  </si>
  <si>
    <t>Name</t>
  </si>
  <si>
    <t>City</t>
  </si>
  <si>
    <t>Applications Submitted</t>
  </si>
  <si>
    <t>Applications Completed</t>
  </si>
  <si>
    <r>
      <t>Free Application for Federal Student Aid (FAFSA) Submissions and Completions by High School</t>
    </r>
    <r>
      <rPr>
        <b/>
        <sz val="11"/>
        <color indexed="9"/>
        <rFont val="Calibri"/>
        <family val="2"/>
      </rPr>
      <t xml:space="preserve">
</t>
    </r>
    <r>
      <rPr>
        <b/>
        <sz val="13"/>
        <color indexed="9"/>
        <rFont val="Calibri"/>
        <family val="2"/>
      </rPr>
      <t>2012-2013 Application Cycle</t>
    </r>
    <r>
      <rPr>
        <b/>
        <sz val="11"/>
        <color indexed="9"/>
        <rFont val="Calibri"/>
        <family val="2"/>
      </rPr>
      <t xml:space="preserve">
As of March 19, 2012</t>
    </r>
  </si>
  <si>
    <t>CN</t>
  </si>
  <si>
    <t>COUNTY</t>
  </si>
  <si>
    <t>ENROLL</t>
  </si>
  <si>
    <t>FTE</t>
  </si>
  <si>
    <t>GLEVEL</t>
  </si>
  <si>
    <t>GRADE</t>
  </si>
  <si>
    <t>SCHOOL</t>
  </si>
  <si>
    <t>SGROUP</t>
  </si>
  <si>
    <t>SN</t>
  </si>
  <si>
    <t>STYPE</t>
  </si>
  <si>
    <t>YEAR</t>
  </si>
  <si>
    <t>Cabell</t>
  </si>
  <si>
    <t>Cabell Midland High School</t>
  </si>
  <si>
    <t>T</t>
  </si>
  <si>
    <t xml:space="preserve">SECO      </t>
  </si>
  <si>
    <t>Ohio</t>
  </si>
  <si>
    <t>Wheeling Park High School</t>
  </si>
  <si>
    <t>Berkeley</t>
  </si>
  <si>
    <t>Martinsburg High School</t>
  </si>
  <si>
    <t>Wood</t>
  </si>
  <si>
    <t>Parkersburg High School</t>
  </si>
  <si>
    <t>Hedgesville High School</t>
  </si>
  <si>
    <t>Monongalia</t>
  </si>
  <si>
    <t>Morgantown High School</t>
  </si>
  <si>
    <t>Parkersburg South High School</t>
  </si>
  <si>
    <t>Huntington High School</t>
  </si>
  <si>
    <t>Raleigh</t>
  </si>
  <si>
    <t>Woodrow Wilson High School</t>
  </si>
  <si>
    <t>Musselman High School</t>
  </si>
  <si>
    <t>Preston</t>
  </si>
  <si>
    <t>Preston High School</t>
  </si>
  <si>
    <t>Marshall</t>
  </si>
  <si>
    <t>John Marshall High School</t>
  </si>
  <si>
    <t>University High School</t>
  </si>
  <si>
    <t>Jefferson</t>
  </si>
  <si>
    <t>Jefferson High School</t>
  </si>
  <si>
    <t>Greenbrier</t>
  </si>
  <si>
    <t>PK09101112</t>
  </si>
  <si>
    <t>Greenbrier East High School</t>
  </si>
  <si>
    <t>Kanawha</t>
  </si>
  <si>
    <t>George Washington High School</t>
  </si>
  <si>
    <t>Riverside High School</t>
  </si>
  <si>
    <t>Putnam</t>
  </si>
  <si>
    <t>Hurricane High School</t>
  </si>
  <si>
    <t>Hampshire</t>
  </si>
  <si>
    <t>Hampshire Senior High School</t>
  </si>
  <si>
    <t>Jackson</t>
  </si>
  <si>
    <t>Ripley High School</t>
  </si>
  <si>
    <t>Washington High School</t>
  </si>
  <si>
    <t>Capital High School</t>
  </si>
  <si>
    <t>Wayne</t>
  </si>
  <si>
    <t>Spring Valley High School</t>
  </si>
  <si>
    <t>Saint Albans High School</t>
  </si>
  <si>
    <t>Brooke</t>
  </si>
  <si>
    <t>Brooke High School</t>
  </si>
  <si>
    <t>Upshur</t>
  </si>
  <si>
    <t>Buckhannon Upshur High School</t>
  </si>
  <si>
    <t>Mercer</t>
  </si>
  <si>
    <t>Princeton Senior High School</t>
  </si>
  <si>
    <t>South Charleston High School</t>
  </si>
  <si>
    <t>Randolph</t>
  </si>
  <si>
    <t>Elkins High School</t>
  </si>
  <si>
    <t>Harrison</t>
  </si>
  <si>
    <t>Bridgeport High School</t>
  </si>
  <si>
    <t>Shady Spring High</t>
  </si>
  <si>
    <t>Lewis</t>
  </si>
  <si>
    <t>Lewis County High School</t>
  </si>
  <si>
    <t>Nicholas</t>
  </si>
  <si>
    <t>Nicholas County High School</t>
  </si>
  <si>
    <t>Lincoln</t>
  </si>
  <si>
    <t>Lincoln County High School</t>
  </si>
  <si>
    <t>Marion</t>
  </si>
  <si>
    <t>North Marion High School</t>
  </si>
  <si>
    <t>Mineral</t>
  </si>
  <si>
    <t>Keyser High School</t>
  </si>
  <si>
    <t>Mason</t>
  </si>
  <si>
    <t>Point Pleasant High School</t>
  </si>
  <si>
    <t>Logan</t>
  </si>
  <si>
    <t>Logan Senior High School</t>
  </si>
  <si>
    <t>Clay</t>
  </si>
  <si>
    <t>Clay County High School</t>
  </si>
  <si>
    <t>Mingo</t>
  </si>
  <si>
    <t>Fayette</t>
  </si>
  <si>
    <t>Morgan</t>
  </si>
  <si>
    <t>Winfield High School</t>
  </si>
  <si>
    <t>Herbert Hoover High School</t>
  </si>
  <si>
    <t>Bluefield High School</t>
  </si>
  <si>
    <t>Roane</t>
  </si>
  <si>
    <t>Roane County High</t>
  </si>
  <si>
    <t>East Fairmont High School</t>
  </si>
  <si>
    <t>Hancock</t>
  </si>
  <si>
    <t>Weir High School</t>
  </si>
  <si>
    <t>Independence High School</t>
  </si>
  <si>
    <t>Barbour</t>
  </si>
  <si>
    <t>Philip Barbour High School Complex</t>
  </si>
  <si>
    <t>Braxton</t>
  </si>
  <si>
    <t>Braxton County High School</t>
  </si>
  <si>
    <t>Sissonville High School</t>
  </si>
  <si>
    <t>Robert C. Byrd High School</t>
  </si>
  <si>
    <t>Pikeview High School</t>
  </si>
  <si>
    <t>Monroe</t>
  </si>
  <si>
    <t>James Monroe High School</t>
  </si>
  <si>
    <t>Nitro High School</t>
  </si>
  <si>
    <t>Fairmont Senior High School</t>
  </si>
  <si>
    <t>Taylor</t>
  </si>
  <si>
    <t>Grafton High School</t>
  </si>
  <si>
    <t>Lincoln High School</t>
  </si>
  <si>
    <t>Liberty High School</t>
  </si>
  <si>
    <t>Wyoming</t>
  </si>
  <si>
    <t>Westside High School</t>
  </si>
  <si>
    <t>McDowell</t>
  </si>
  <si>
    <t>River View High School</t>
  </si>
  <si>
    <t>Oak Glen High School</t>
  </si>
  <si>
    <t>Grant</t>
  </si>
  <si>
    <t>Petersburg High School</t>
  </si>
  <si>
    <t>Boone</t>
  </si>
  <si>
    <t>Scott High School</t>
  </si>
  <si>
    <t>Webster</t>
  </si>
  <si>
    <t>Webster County High School</t>
  </si>
  <si>
    <t>Wetzel</t>
  </si>
  <si>
    <t>Magnolia High School</t>
  </si>
  <si>
    <t>Wayne High School</t>
  </si>
  <si>
    <t>Frankfort High School</t>
  </si>
  <si>
    <t>Summers</t>
  </si>
  <si>
    <t>Summers County High School</t>
  </si>
  <si>
    <t>Poca High School</t>
  </si>
  <si>
    <t>Pleasants</t>
  </si>
  <si>
    <t>Tolsia High School</t>
  </si>
  <si>
    <t>Williamstown High School</t>
  </si>
  <si>
    <t>Ritchie</t>
  </si>
  <si>
    <t>Ritchie County High School</t>
  </si>
  <si>
    <t>Tyler</t>
  </si>
  <si>
    <t>Tyler Consolidated High School</t>
  </si>
  <si>
    <t>Wyoming County East High School</t>
  </si>
  <si>
    <t>Ravenswood High School</t>
  </si>
  <si>
    <t>Greenbrier West High School</t>
  </si>
  <si>
    <t>Mount View High School</t>
  </si>
  <si>
    <t>Sherman High School</t>
  </si>
  <si>
    <t>Tug Valley High School</t>
  </si>
  <si>
    <t>Richwood High School</t>
  </si>
  <si>
    <t>Tucker</t>
  </si>
  <si>
    <t>Tucker County High School</t>
  </si>
  <si>
    <t>South Harrison High School</t>
  </si>
  <si>
    <t>Hardy</t>
  </si>
  <si>
    <t>Moorefield High School</t>
  </si>
  <si>
    <t>Doddridge</t>
  </si>
  <si>
    <t>Doddridge County High School</t>
  </si>
  <si>
    <t>Man Senior High School</t>
  </si>
  <si>
    <t>Pocahontas</t>
  </si>
  <si>
    <t>Pocahontas County High School</t>
  </si>
  <si>
    <t>Clay-Battelle High School</t>
  </si>
  <si>
    <t>Wirt</t>
  </si>
  <si>
    <t>Wirt County High School</t>
  </si>
  <si>
    <t>Midland Trail High School</t>
  </si>
  <si>
    <t>Pendleton</t>
  </si>
  <si>
    <t>Calhoun</t>
  </si>
  <si>
    <t>Cameron High School</t>
  </si>
  <si>
    <t>Wahama High School</t>
  </si>
  <si>
    <t>Gilmer</t>
  </si>
  <si>
    <t>Gilmer County High School</t>
  </si>
  <si>
    <t>Valley High School</t>
  </si>
  <si>
    <t>Buffalo High School</t>
  </si>
  <si>
    <t>Montcalm High School</t>
  </si>
  <si>
    <t>East Hardy High School</t>
  </si>
  <si>
    <t>KANAWHA</t>
  </si>
  <si>
    <t>KANAWHA COUNTY SCHOOLS ACADEMY</t>
  </si>
  <si>
    <t xml:space="preserve">          </t>
  </si>
  <si>
    <t>Van Junior/Senior High School</t>
  </si>
  <si>
    <t>Hannan High School</t>
  </si>
  <si>
    <t>Hundred High School</t>
  </si>
  <si>
    <t>Paden City High School</t>
  </si>
  <si>
    <t>PK0K010203040506070809101112</t>
  </si>
  <si>
    <t>Union Educational Complex</t>
  </si>
  <si>
    <t>Paw Paw High School</t>
  </si>
  <si>
    <t>0K010203040506070809101112</t>
  </si>
  <si>
    <t>Pickens High School</t>
  </si>
  <si>
    <t>FAFSA Submitted</t>
  </si>
  <si>
    <t>FAFSA Completed</t>
  </si>
  <si>
    <t>Mingo Central High School</t>
  </si>
  <si>
    <t xml:space="preserve">Oak Hill High </t>
  </si>
  <si>
    <t>Chapmanville SR High School</t>
  </si>
  <si>
    <t>Fayetteville High</t>
  </si>
  <si>
    <t>Meadow Bridge High</t>
  </si>
  <si>
    <t>Percent Submitted</t>
  </si>
  <si>
    <t>Percent Completed</t>
  </si>
  <si>
    <t>St. Marys High School</t>
  </si>
  <si>
    <t>LIBERTY HIGH</t>
  </si>
  <si>
    <r>
      <t>Free Application for Federal Student Aid (FAFSA) Submissions by High School</t>
    </r>
    <r>
      <rPr>
        <b/>
        <sz val="11"/>
        <color indexed="9"/>
        <rFont val="Calibri"/>
        <family val="2"/>
      </rPr>
      <t xml:space="preserve">
</t>
    </r>
    <r>
      <rPr>
        <b/>
        <sz val="15"/>
        <color indexed="9"/>
        <rFont val="Calibri"/>
        <family val="2"/>
      </rPr>
      <t>2012-2013 Application Cycle</t>
    </r>
    <r>
      <rPr>
        <b/>
        <sz val="11"/>
        <color indexed="9"/>
        <rFont val="Calibri"/>
        <family val="2"/>
      </rPr>
      <t xml:space="preserve">
As of April 2, 2012</t>
    </r>
  </si>
  <si>
    <t>MERCER CHRISTIAN ACADEMY</t>
  </si>
  <si>
    <t>FAFSA SUBMITTED 2 WEEKS PRIOR</t>
  </si>
  <si>
    <t>PERCENTAGE INCREASE</t>
  </si>
  <si>
    <t>FAFSA Increase</t>
  </si>
  <si>
    <t>Charleston Catholic High School</t>
  </si>
  <si>
    <t>Notre Dame High School</t>
  </si>
  <si>
    <t>Bishop Donahue High School</t>
  </si>
  <si>
    <t>Parkersburg Catholic High School</t>
  </si>
  <si>
    <t>Madonna High School</t>
  </si>
  <si>
    <t>Central Catholic High School</t>
  </si>
  <si>
    <r>
      <t>Free Application for Federal Student Aid (FAFSA) Submissions by High School</t>
    </r>
    <r>
      <rPr>
        <b/>
        <sz val="11"/>
        <color indexed="9"/>
        <rFont val="Calibri"/>
        <family val="2"/>
      </rPr>
      <t xml:space="preserve">
</t>
    </r>
    <r>
      <rPr>
        <b/>
        <sz val="15"/>
        <color indexed="9"/>
        <rFont val="Calibri"/>
        <family val="2"/>
      </rPr>
      <t>2012-2013 Application Cycle</t>
    </r>
    <r>
      <rPr>
        <b/>
        <sz val="11"/>
        <color indexed="9"/>
        <rFont val="Calibri"/>
        <family val="2"/>
      </rPr>
      <t xml:space="preserve">
As of April 16, 2012</t>
    </r>
  </si>
  <si>
    <t>IAEGER HIGH SCHOOL</t>
  </si>
  <si>
    <t>IAEGER</t>
  </si>
  <si>
    <t xml:space="preserve">LIBERTY HIGH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</si>
</sst>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color indexed="9"/>
      <name val="Calibri"/>
      <family val="2"/>
    </font>
    <font>
      <b/>
      <sz val="13"/>
      <color indexed="9"/>
      <name val="Calibri"/>
      <family val="2"/>
    </font>
    <font>
      <sz val="12"/>
      <name val="Times New Roman"/>
      <family val="1"/>
    </font>
    <font>
      <b/>
      <sz val="15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0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50" fillId="20" borderId="11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51" fillId="2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2" name="Table12123" displayName="Table12123" ref="A2:E140" totalsRowShown="0">
  <autoFilter ref="A2:E140"/>
  <tableColumns count="5">
    <tableColumn id="1" name="Name"/>
    <tableColumn id="2" name="City"/>
    <tableColumn id="3" name="State"/>
    <tableColumn id="4" name="Applications Submitted"/>
    <tableColumn id="5" name="Applications Complet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1" name="Table1622" displayName="Table1622" ref="A2:E139" totalsRowShown="0">
  <autoFilter ref="A2:E139"/>
  <tableColumns count="5">
    <tableColumn id="1" name="Name"/>
    <tableColumn id="2" name="City"/>
    <tableColumn id="3" name="State"/>
    <tableColumn id="4" name="Applications Submitted"/>
    <tableColumn id="5" name="Applications Completed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0" name="Table121" displayName="Table121" ref="A2:E140" totalsRowShown="0">
  <autoFilter ref="A2:E140"/>
  <tableColumns count="5">
    <tableColumn id="1" name="Name"/>
    <tableColumn id="2" name="City"/>
    <tableColumn id="3" name="State"/>
    <tableColumn id="4" name="Applications Submitted"/>
    <tableColumn id="5" name="Applications Complete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16" displayName="Table16" ref="A2:E139" totalsRowShown="0">
  <autoFilter ref="A2:E139"/>
  <tableColumns count="5">
    <tableColumn id="1" name="Name"/>
    <tableColumn id="2" name="City"/>
    <tableColumn id="3" name="State"/>
    <tableColumn id="4" name="Applications Submitted"/>
    <tableColumn id="5" name="Applications Complete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17" displayName="Table17" ref="A2:E138" totalsRowShown="0">
  <autoFilter ref="A2:E138"/>
  <tableColumns count="5">
    <tableColumn id="1" name="Name"/>
    <tableColumn id="2" name="City"/>
    <tableColumn id="3" name="State"/>
    <tableColumn id="4" name="Applications Submitted"/>
    <tableColumn id="5" name="Applications Complete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30.28125" style="3" customWidth="1"/>
    <col min="2" max="2" width="0" style="0" hidden="1" customWidth="1"/>
    <col min="4" max="4" width="10.7109375" style="0" customWidth="1"/>
    <col min="6" max="11" width="0" style="0" hidden="1" customWidth="1"/>
    <col min="12" max="12" width="17.140625" style="0" customWidth="1"/>
    <col min="13" max="13" width="16.421875" style="0" customWidth="1"/>
    <col min="14" max="15" width="16.421875" style="9" customWidth="1"/>
    <col min="16" max="16" width="16.28125" style="0" customWidth="1"/>
    <col min="17" max="17" width="16.8515625" style="0" customWidth="1"/>
    <col min="18" max="18" width="18.8515625" style="4" customWidth="1"/>
  </cols>
  <sheetData>
    <row r="1" spans="1:18" ht="39">
      <c r="A1" s="3" t="s">
        <v>260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261</v>
      </c>
      <c r="I1" t="s">
        <v>262</v>
      </c>
      <c r="J1" t="s">
        <v>263</v>
      </c>
      <c r="K1" t="s">
        <v>264</v>
      </c>
      <c r="L1" t="s">
        <v>430</v>
      </c>
      <c r="M1" t="s">
        <v>437</v>
      </c>
      <c r="N1" s="8" t="s">
        <v>443</v>
      </c>
      <c r="O1" s="8" t="s">
        <v>445</v>
      </c>
      <c r="P1" s="7" t="s">
        <v>444</v>
      </c>
      <c r="Q1" t="s">
        <v>431</v>
      </c>
      <c r="R1" s="4" t="s">
        <v>438</v>
      </c>
    </row>
    <row r="2" spans="1:18" ht="15.75">
      <c r="A2" s="3" t="s">
        <v>447</v>
      </c>
      <c r="C2" t="s">
        <v>316</v>
      </c>
      <c r="D2">
        <v>23</v>
      </c>
      <c r="E2">
        <v>23</v>
      </c>
      <c r="L2">
        <f>VLOOKUP(A2,'Y-T-D'!A4:E219,4,TRUE)</f>
        <v>18</v>
      </c>
      <c r="M2" s="4">
        <f>(L2/D2)</f>
        <v>0.782608695652174</v>
      </c>
      <c r="N2" s="9">
        <f>VLOOKUP(A2,PRIOR!A4:E213,4,FALSE)</f>
        <v>18</v>
      </c>
      <c r="O2" s="9">
        <f>L2-N2</f>
        <v>0</v>
      </c>
      <c r="P2" s="4">
        <f>((L2-N2)/L2)</f>
        <v>0</v>
      </c>
      <c r="Q2">
        <f>VLOOKUP(A2,'Y-T-D'!A4:E219,5,FALSE)</f>
        <v>17</v>
      </c>
      <c r="R2" s="4">
        <f>(Q2/D2)</f>
        <v>0.7391304347826086</v>
      </c>
    </row>
    <row r="3" spans="1:18" ht="12.75">
      <c r="A3" s="13" t="s">
        <v>446</v>
      </c>
      <c r="C3" t="s">
        <v>293</v>
      </c>
      <c r="D3">
        <v>64</v>
      </c>
      <c r="E3">
        <v>64</v>
      </c>
      <c r="L3">
        <f>VLOOKUP(A3,'Y-T-D'!A3:E218,4,TRUE)</f>
        <v>45</v>
      </c>
      <c r="M3" s="4">
        <f>(L3/D3)</f>
        <v>0.703125</v>
      </c>
      <c r="N3" s="9">
        <f>VLOOKUP(A3,PRIOR!A3:E212,4,FALSE)</f>
        <v>45</v>
      </c>
      <c r="O3" s="9">
        <f>L3-N3</f>
        <v>0</v>
      </c>
      <c r="P3" s="4">
        <f>((L3-N3)/L3)</f>
        <v>0</v>
      </c>
      <c r="Q3">
        <f>VLOOKUP(A3,'Y-T-D'!A3:E218,5,FALSE)</f>
        <v>45</v>
      </c>
      <c r="R3" s="4">
        <f>(Q3/D3)</f>
        <v>0.703125</v>
      </c>
    </row>
    <row r="4" spans="1:18" ht="15.75">
      <c r="A4" s="6" t="s">
        <v>77</v>
      </c>
      <c r="B4">
        <v>75</v>
      </c>
      <c r="C4" t="s">
        <v>314</v>
      </c>
      <c r="D4">
        <v>9</v>
      </c>
      <c r="E4">
        <v>9</v>
      </c>
      <c r="F4" t="s">
        <v>425</v>
      </c>
      <c r="G4">
        <v>12</v>
      </c>
      <c r="H4" t="s">
        <v>267</v>
      </c>
      <c r="I4">
        <v>102</v>
      </c>
      <c r="J4" t="s">
        <v>268</v>
      </c>
      <c r="K4">
        <v>12</v>
      </c>
      <c r="L4">
        <f>VLOOKUP(A4,'Y-T-D'!A1:E253,4,FALSE)</f>
        <v>6</v>
      </c>
      <c r="M4" s="4">
        <f>(L4/D4)</f>
        <v>0.6666666666666666</v>
      </c>
      <c r="N4" s="9">
        <f>VLOOKUP(A4,PRIOR!A1:E138,4,TRUE)</f>
        <v>6</v>
      </c>
      <c r="O4" s="9">
        <f>L4-N4</f>
        <v>0</v>
      </c>
      <c r="P4" s="4">
        <f>((L4-N4)/L4)</f>
        <v>0</v>
      </c>
      <c r="Q4">
        <f>VLOOKUP(A4,'Y-T-D'!A1:E253,5,TRUE)</f>
        <v>5</v>
      </c>
      <c r="R4" s="4">
        <f>(Q4/D4)</f>
        <v>0.5555555555555556</v>
      </c>
    </row>
    <row r="5" spans="1:18" ht="15.75">
      <c r="A5" s="3" t="s">
        <v>451</v>
      </c>
      <c r="C5" t="s">
        <v>269</v>
      </c>
      <c r="D5">
        <v>73</v>
      </c>
      <c r="E5">
        <v>73</v>
      </c>
      <c r="L5">
        <f>VLOOKUP(A5,'Y-T-D'!A8:E223,4,FALSE)</f>
        <v>48</v>
      </c>
      <c r="M5" s="4">
        <f>(L5/D5)</f>
        <v>0.6575342465753424</v>
      </c>
      <c r="N5" s="9">
        <f>VLOOKUP(A5,PRIOR!A8:E217,4,FALSE)</f>
        <v>47</v>
      </c>
      <c r="O5" s="9">
        <f>L5-N5</f>
        <v>1</v>
      </c>
      <c r="P5" s="4">
        <f>((L5-N5)/L5)</f>
        <v>0.020833333333333332</v>
      </c>
      <c r="Q5">
        <f>VLOOKUP(A5,'Y-T-D'!A8:E223,5,FALSE)</f>
        <v>47</v>
      </c>
      <c r="R5" s="4">
        <f>(Q5/D5)</f>
        <v>0.6438356164383562</v>
      </c>
    </row>
    <row r="6" spans="1:18" ht="15.75">
      <c r="A6" s="3" t="s">
        <v>294</v>
      </c>
      <c r="B6">
        <v>39</v>
      </c>
      <c r="C6" t="s">
        <v>293</v>
      </c>
      <c r="D6">
        <v>271</v>
      </c>
      <c r="E6">
        <v>271</v>
      </c>
      <c r="F6">
        <v>9101112</v>
      </c>
      <c r="G6">
        <v>12</v>
      </c>
      <c r="H6" t="s">
        <v>267</v>
      </c>
      <c r="I6">
        <v>506</v>
      </c>
      <c r="J6" t="s">
        <v>268</v>
      </c>
      <c r="K6">
        <v>12</v>
      </c>
      <c r="L6">
        <f>VLOOKUP(A6,'Y-T-D'!A16:E154,4,TRUE)</f>
        <v>171</v>
      </c>
      <c r="M6" s="4">
        <f>(L6/D6)</f>
        <v>0.6309963099630996</v>
      </c>
      <c r="N6" s="9">
        <f>VLOOKUP(A6,PRIOR!A2:E139,4,TRUE)</f>
        <v>170</v>
      </c>
      <c r="O6" s="9">
        <f>L6-N6</f>
        <v>1</v>
      </c>
      <c r="P6" s="4">
        <f>((L6-N6)/L6)</f>
        <v>0.005847953216374269</v>
      </c>
      <c r="Q6">
        <f>VLOOKUP(A6,'Y-T-D'!A16:E154,5,FALSE)</f>
        <v>158</v>
      </c>
      <c r="R6" s="4">
        <f>(Q6/D6)</f>
        <v>0.5830258302583026</v>
      </c>
    </row>
    <row r="7" spans="1:18" ht="15.75">
      <c r="A7" s="3" t="s">
        <v>317</v>
      </c>
      <c r="B7">
        <v>33</v>
      </c>
      <c r="C7" t="s">
        <v>316</v>
      </c>
      <c r="D7">
        <v>213</v>
      </c>
      <c r="E7">
        <v>213</v>
      </c>
      <c r="F7">
        <v>9101112</v>
      </c>
      <c r="G7">
        <v>12</v>
      </c>
      <c r="H7" t="s">
        <v>267</v>
      </c>
      <c r="I7">
        <v>501</v>
      </c>
      <c r="J7" t="s">
        <v>268</v>
      </c>
      <c r="K7">
        <v>12</v>
      </c>
      <c r="L7">
        <f>VLOOKUP(A7,'Y-T-D'!A1:E168,4,TRUE)</f>
        <v>130</v>
      </c>
      <c r="M7" s="4">
        <f>(L7/D7)</f>
        <v>0.6103286384976526</v>
      </c>
      <c r="N7" s="9">
        <f>VLOOKUP(A7,PRIOR!A3:E140,4,TRUE)</f>
        <v>129</v>
      </c>
      <c r="O7" s="9">
        <f>L7-N7</f>
        <v>1</v>
      </c>
      <c r="P7" s="4">
        <f>((L7-N7)/L7)</f>
        <v>0.007692307692307693</v>
      </c>
      <c r="Q7">
        <f>VLOOKUP(A7,'Y-T-D'!A1:E168,5,FALSE)</f>
        <v>124</v>
      </c>
      <c r="R7" s="4">
        <f>(Q7/D7)</f>
        <v>0.5821596244131455</v>
      </c>
    </row>
    <row r="8" spans="1:18" ht="15.75">
      <c r="A8" s="3" t="s">
        <v>382</v>
      </c>
      <c r="B8">
        <v>96</v>
      </c>
      <c r="C8" t="s">
        <v>273</v>
      </c>
      <c r="D8">
        <v>106</v>
      </c>
      <c r="E8">
        <v>106</v>
      </c>
      <c r="F8">
        <v>70809101112</v>
      </c>
      <c r="G8">
        <v>12</v>
      </c>
      <c r="H8" t="s">
        <v>267</v>
      </c>
      <c r="I8">
        <v>503</v>
      </c>
      <c r="J8" t="s">
        <v>268</v>
      </c>
      <c r="K8">
        <v>12</v>
      </c>
      <c r="L8">
        <f>VLOOKUP(A8,'Y-T-D'!A76:E214,4,TRUE)</f>
        <v>65</v>
      </c>
      <c r="M8" s="4">
        <f>(L8/D8)</f>
        <v>0.6132075471698113</v>
      </c>
      <c r="N8" s="9">
        <f>VLOOKUP(A8,PRIOR!A4:E141,4,TRUE)</f>
        <v>63</v>
      </c>
      <c r="O8" s="9">
        <f>L8-N8</f>
        <v>2</v>
      </c>
      <c r="P8" s="4">
        <f>((L8-N8)/L8)</f>
        <v>0.03076923076923077</v>
      </c>
      <c r="Q8">
        <f>VLOOKUP(A8,'Y-T-D'!A20:E214,5,FALSE)</f>
        <v>59</v>
      </c>
      <c r="R8" s="4">
        <f>(Q8/D8)</f>
        <v>0.5566037735849056</v>
      </c>
    </row>
    <row r="9" spans="1:18" ht="15.75">
      <c r="A9" s="3" t="s">
        <v>357</v>
      </c>
      <c r="B9">
        <v>47</v>
      </c>
      <c r="C9" t="s">
        <v>325</v>
      </c>
      <c r="D9">
        <v>145</v>
      </c>
      <c r="E9">
        <v>145</v>
      </c>
      <c r="F9">
        <v>9101112</v>
      </c>
      <c r="G9">
        <v>12</v>
      </c>
      <c r="H9" t="s">
        <v>267</v>
      </c>
      <c r="I9">
        <v>502</v>
      </c>
      <c r="J9" t="s">
        <v>268</v>
      </c>
      <c r="K9">
        <v>12</v>
      </c>
      <c r="L9">
        <f>VLOOKUP(A9,'Y-T-D'!A2:E196,4,TRUE)</f>
        <v>89</v>
      </c>
      <c r="M9" s="4">
        <f>(L9/D9)</f>
        <v>0.6137931034482759</v>
      </c>
      <c r="N9" s="9">
        <f>VLOOKUP(A9,PRIOR!A5:E142,4,TRUE)</f>
        <v>86</v>
      </c>
      <c r="O9" s="9">
        <f>L9-N9</f>
        <v>3</v>
      </c>
      <c r="P9" s="4">
        <f>((L9-N9)/L9)</f>
        <v>0.033707865168539325</v>
      </c>
      <c r="Q9">
        <f>VLOOKUP(A9,'Y-T-D'!A2:E196,5,FALSE)</f>
        <v>83</v>
      </c>
      <c r="R9" s="4">
        <f>(Q9/D9)</f>
        <v>0.5724137931034483</v>
      </c>
    </row>
    <row r="10" spans="1:18" ht="15.75">
      <c r="A10" s="3" t="s">
        <v>435</v>
      </c>
      <c r="B10">
        <v>20</v>
      </c>
      <c r="C10" t="s">
        <v>336</v>
      </c>
      <c r="D10">
        <v>72</v>
      </c>
      <c r="E10">
        <v>72</v>
      </c>
      <c r="F10">
        <v>70809101112</v>
      </c>
      <c r="G10">
        <v>12</v>
      </c>
      <c r="H10" t="s">
        <v>267</v>
      </c>
      <c r="I10">
        <v>501</v>
      </c>
      <c r="J10" t="s">
        <v>268</v>
      </c>
      <c r="K10">
        <v>12</v>
      </c>
      <c r="L10">
        <f>VLOOKUP(A10,'Y-T-D'!A1:E234,4,TRUE)</f>
        <v>41</v>
      </c>
      <c r="M10" s="4">
        <f>(L10/D10)</f>
        <v>0.5694444444444444</v>
      </c>
      <c r="N10" s="9">
        <f>VLOOKUP(A10,PRIOR!A6:E143,4,TRUE)</f>
        <v>42</v>
      </c>
      <c r="O10" s="9">
        <f>L10-N10</f>
        <v>-1</v>
      </c>
      <c r="P10" s="4">
        <f>((L10-N10)/L10)</f>
        <v>-0.024390243902439025</v>
      </c>
      <c r="Q10">
        <f>VLOOKUP(A10,'Y-T-D'!A1:E234,5,FALSE)</f>
        <v>35</v>
      </c>
      <c r="R10" s="4">
        <f>(Q10/D10)</f>
        <v>0.4861111111111111</v>
      </c>
    </row>
    <row r="11" spans="1:18" ht="15.75">
      <c r="A11" s="3" t="s">
        <v>287</v>
      </c>
      <c r="B11">
        <v>56</v>
      </c>
      <c r="C11" t="s">
        <v>276</v>
      </c>
      <c r="D11">
        <v>302</v>
      </c>
      <c r="E11">
        <v>302</v>
      </c>
      <c r="F11">
        <v>9101112</v>
      </c>
      <c r="G11">
        <v>12</v>
      </c>
      <c r="H11" t="s">
        <v>267</v>
      </c>
      <c r="I11">
        <v>503</v>
      </c>
      <c r="J11" t="s">
        <v>268</v>
      </c>
      <c r="K11">
        <v>12</v>
      </c>
      <c r="L11">
        <f>VLOOKUP(A11,'Y-T-D'!A13:E151,4,TRUE)</f>
        <v>176</v>
      </c>
      <c r="M11" s="4">
        <f>(L11/D11)</f>
        <v>0.5827814569536424</v>
      </c>
      <c r="N11" s="9">
        <f>VLOOKUP(A11,PRIOR!A7:E144,4,TRUE)</f>
        <v>176</v>
      </c>
      <c r="O11" s="9">
        <f>L11-N11</f>
        <v>0</v>
      </c>
      <c r="P11" s="4">
        <f>((L11-N11)/L11)</f>
        <v>0</v>
      </c>
      <c r="Q11">
        <f>VLOOKUP(A11,'Y-T-D'!A13:E151,5,FALSE)</f>
        <v>163</v>
      </c>
      <c r="R11" s="4">
        <f>(Q11/D11)</f>
        <v>0.5397350993377483</v>
      </c>
    </row>
    <row r="12" spans="1:18" ht="15.75">
      <c r="A12" s="3" t="s">
        <v>338</v>
      </c>
      <c r="B12">
        <v>72</v>
      </c>
      <c r="C12" t="s">
        <v>296</v>
      </c>
      <c r="D12">
        <v>165</v>
      </c>
      <c r="E12">
        <v>165</v>
      </c>
      <c r="F12">
        <v>9101112</v>
      </c>
      <c r="G12">
        <v>12</v>
      </c>
      <c r="H12" t="s">
        <v>267</v>
      </c>
      <c r="I12">
        <v>520</v>
      </c>
      <c r="J12" t="s">
        <v>268</v>
      </c>
      <c r="K12">
        <v>12</v>
      </c>
      <c r="L12">
        <f>VLOOKUP(A12,'Y-T-D'!A3:E181,4,TRUE)</f>
        <v>93</v>
      </c>
      <c r="M12" s="4">
        <f>(L12/D12)</f>
        <v>0.5636363636363636</v>
      </c>
      <c r="N12" s="9">
        <f>VLOOKUP(A12,PRIOR!A8:E145,4,TRUE)</f>
        <v>93</v>
      </c>
      <c r="O12" s="9">
        <f>L12-N12</f>
        <v>0</v>
      </c>
      <c r="P12" s="4">
        <f>((L12-N12)/L12)</f>
        <v>0</v>
      </c>
      <c r="Q12">
        <f>VLOOKUP(A12,'Y-T-D'!A1:E181,5,FALSE)</f>
        <v>88</v>
      </c>
      <c r="R12" s="4">
        <f>(Q12/D12)</f>
        <v>0.5333333333333333</v>
      </c>
    </row>
    <row r="13" spans="1:18" ht="15.75">
      <c r="A13" s="3" t="s">
        <v>297</v>
      </c>
      <c r="B13">
        <v>72</v>
      </c>
      <c r="C13" t="s">
        <v>296</v>
      </c>
      <c r="D13">
        <v>268</v>
      </c>
      <c r="E13">
        <v>268</v>
      </c>
      <c r="F13">
        <v>9101112</v>
      </c>
      <c r="G13">
        <v>12</v>
      </c>
      <c r="H13" t="s">
        <v>267</v>
      </c>
      <c r="I13">
        <v>510</v>
      </c>
      <c r="J13" t="s">
        <v>268</v>
      </c>
      <c r="K13">
        <v>12</v>
      </c>
      <c r="L13">
        <f>VLOOKUP(A13,'Y-T-D'!A18:E156,4,TRUE)</f>
        <v>153</v>
      </c>
      <c r="M13" s="4">
        <f>(L13/D13)</f>
        <v>0.5708955223880597</v>
      </c>
      <c r="N13" s="9">
        <f>VLOOKUP(A13,PRIOR!A9:E146,4,TRUE)</f>
        <v>151</v>
      </c>
      <c r="O13" s="9">
        <f>L13-N13</f>
        <v>2</v>
      </c>
      <c r="P13" s="4">
        <f>((L13-N13)/L13)</f>
        <v>0.013071895424836602</v>
      </c>
      <c r="Q13">
        <f>VLOOKUP(A13,'Y-T-D'!A18:E156,5,FALSE)</f>
        <v>142</v>
      </c>
      <c r="R13" s="4">
        <f>(Q13/D13)</f>
        <v>0.5298507462686567</v>
      </c>
    </row>
    <row r="14" spans="1:18" ht="15.75">
      <c r="A14" s="3" t="s">
        <v>439</v>
      </c>
      <c r="B14">
        <v>67</v>
      </c>
      <c r="C14" t="s">
        <v>380</v>
      </c>
      <c r="D14">
        <v>109</v>
      </c>
      <c r="E14">
        <v>108.4</v>
      </c>
      <c r="F14">
        <v>9101112</v>
      </c>
      <c r="G14">
        <v>12</v>
      </c>
      <c r="H14" t="s">
        <v>267</v>
      </c>
      <c r="I14">
        <v>501</v>
      </c>
      <c r="J14" t="s">
        <v>268</v>
      </c>
      <c r="K14">
        <v>12</v>
      </c>
      <c r="L14">
        <f>VLOOKUP(A14,'Y-T-D'!A74:E212,4,TRUE)</f>
        <v>62</v>
      </c>
      <c r="M14" s="4">
        <f>(L14/D14)</f>
        <v>0.5688073394495413</v>
      </c>
      <c r="N14" s="9">
        <f>VLOOKUP(A14,PRIOR!A10:E147,4,TRUE)</f>
        <v>61</v>
      </c>
      <c r="O14" s="9">
        <f>L14-N14</f>
        <v>1</v>
      </c>
      <c r="P14" s="4">
        <f>((L14-N14)/L14)</f>
        <v>0.016129032258064516</v>
      </c>
      <c r="Q14">
        <f>VLOOKUP(A14,'Y-T-D'!A1:E212,5,FALSE)</f>
        <v>56</v>
      </c>
      <c r="R14" s="4">
        <f>(Q14/D14)</f>
        <v>0.5137614678899083</v>
      </c>
    </row>
    <row r="15" spans="1:18" ht="15.75">
      <c r="A15" s="6" t="s">
        <v>1</v>
      </c>
      <c r="B15">
        <v>58</v>
      </c>
      <c r="C15" t="s">
        <v>337</v>
      </c>
      <c r="D15">
        <v>177</v>
      </c>
      <c r="E15">
        <v>177</v>
      </c>
      <c r="F15">
        <v>9101112</v>
      </c>
      <c r="G15">
        <v>12</v>
      </c>
      <c r="H15" t="s">
        <v>267</v>
      </c>
      <c r="I15">
        <v>501</v>
      </c>
      <c r="J15" t="s">
        <v>268</v>
      </c>
      <c r="K15">
        <v>12</v>
      </c>
      <c r="L15">
        <f>VLOOKUP(A15,'Y-T-D'!A2:E180,4,TRUE)</f>
        <v>100</v>
      </c>
      <c r="M15" s="4">
        <f>(L15/D15)</f>
        <v>0.5649717514124294</v>
      </c>
      <c r="N15" s="9">
        <f>VLOOKUP(A15,PRIOR!A2:E148,4,TRUE)</f>
        <v>99</v>
      </c>
      <c r="O15" s="9">
        <f>L15-N15</f>
        <v>1</v>
      </c>
      <c r="P15" s="4">
        <f>((L15-N15)/L15)</f>
        <v>0.01</v>
      </c>
      <c r="Q15">
        <f>VLOOKUP(A15,'Y-T-D'!A1:E180,5,FALSE)</f>
        <v>93</v>
      </c>
      <c r="R15" s="4">
        <f>(Q15/D15)</f>
        <v>0.5254237288135594</v>
      </c>
    </row>
    <row r="16" spans="1:18" ht="15.75">
      <c r="A16" s="3" t="s">
        <v>376</v>
      </c>
      <c r="B16">
        <v>53</v>
      </c>
      <c r="C16" t="s">
        <v>327</v>
      </c>
      <c r="D16">
        <v>113</v>
      </c>
      <c r="E16">
        <v>113</v>
      </c>
      <c r="F16">
        <v>9101112</v>
      </c>
      <c r="G16">
        <v>12</v>
      </c>
      <c r="H16" t="s">
        <v>267</v>
      </c>
      <c r="I16">
        <v>501</v>
      </c>
      <c r="J16" t="s">
        <v>268</v>
      </c>
      <c r="K16">
        <v>12</v>
      </c>
      <c r="L16">
        <f>VLOOKUP(A16,'Y-T-D'!A1:E209,4,TRUE)</f>
        <v>61</v>
      </c>
      <c r="M16" s="4">
        <f>(L16/D16)</f>
        <v>0.5398230088495575</v>
      </c>
      <c r="N16" s="9">
        <f>VLOOKUP(A16,PRIOR!A12:E149,4,TRUE)</f>
        <v>61</v>
      </c>
      <c r="O16" s="9">
        <f>L16-N16</f>
        <v>0</v>
      </c>
      <c r="P16" s="4">
        <f>((L16-N16)/L16)</f>
        <v>0</v>
      </c>
      <c r="Q16">
        <f>VLOOKUP(A16,'Y-T-D'!A15:E209,5,FALSE)</f>
        <v>60</v>
      </c>
      <c r="R16" s="4">
        <f>(Q16/D16)</f>
        <v>0.5309734513274337</v>
      </c>
    </row>
    <row r="17" spans="1:18" ht="15.75">
      <c r="A17" s="6" t="s">
        <v>149</v>
      </c>
      <c r="B17">
        <v>66</v>
      </c>
      <c r="C17" t="s">
        <v>408</v>
      </c>
      <c r="D17">
        <v>76</v>
      </c>
      <c r="E17">
        <v>76</v>
      </c>
      <c r="F17">
        <v>70809101112</v>
      </c>
      <c r="G17">
        <v>12</v>
      </c>
      <c r="H17" t="s">
        <v>267</v>
      </c>
      <c r="I17">
        <v>502</v>
      </c>
      <c r="J17" t="s">
        <v>268</v>
      </c>
      <c r="K17">
        <v>12</v>
      </c>
      <c r="L17">
        <f>VLOOKUP(A17,'Y-T-D'!A1:E233,4,TRUE)</f>
        <v>42</v>
      </c>
      <c r="M17" s="4">
        <f>(L17/D17)</f>
        <v>0.5526315789473685</v>
      </c>
      <c r="N17" s="9">
        <f>VLOOKUP(A17,PRIOR!A13:E150,4,TRUE)</f>
        <v>41</v>
      </c>
      <c r="O17" s="9">
        <f>L17-N17</f>
        <v>1</v>
      </c>
      <c r="P17" s="4">
        <f>((L17-N17)/L17)</f>
        <v>0.023809523809523808</v>
      </c>
      <c r="Q17">
        <f>VLOOKUP(A17,'Y-T-D'!A3:E233,5,FALSE)</f>
        <v>37</v>
      </c>
      <c r="R17" s="4">
        <f>(Q17/D17)</f>
        <v>0.4868421052631579</v>
      </c>
    </row>
    <row r="18" spans="1:18" ht="15.75">
      <c r="A18" s="3" t="s">
        <v>318</v>
      </c>
      <c r="B18">
        <v>74</v>
      </c>
      <c r="C18" t="s">
        <v>280</v>
      </c>
      <c r="D18">
        <v>208</v>
      </c>
      <c r="E18">
        <v>208</v>
      </c>
      <c r="F18">
        <v>9101112</v>
      </c>
      <c r="G18">
        <v>12</v>
      </c>
      <c r="H18" t="s">
        <v>267</v>
      </c>
      <c r="I18">
        <v>505</v>
      </c>
      <c r="J18" t="s">
        <v>268</v>
      </c>
      <c r="K18">
        <v>12</v>
      </c>
      <c r="L18">
        <f>VLOOKUP(A18,'Y-T-D'!A31:E169,4,TRUE)</f>
        <v>111</v>
      </c>
      <c r="M18" s="4">
        <f>(L18/D18)</f>
        <v>0.5336538461538461</v>
      </c>
      <c r="N18" s="9">
        <f>VLOOKUP(A18,PRIOR!A14:E151,4,TRUE)</f>
        <v>111</v>
      </c>
      <c r="O18" s="9">
        <f>L18-N18</f>
        <v>0</v>
      </c>
      <c r="P18" s="4">
        <f>((L18-N18)/L18)</f>
        <v>0</v>
      </c>
      <c r="Q18">
        <f>VLOOKUP(A18,'Y-T-D'!A1:E169,5,FALSE)</f>
        <v>101</v>
      </c>
      <c r="R18" s="4">
        <f>(Q18/D18)</f>
        <v>0.4855769230769231</v>
      </c>
    </row>
    <row r="19" spans="1:18" ht="15.75">
      <c r="A19" s="3" t="s">
        <v>368</v>
      </c>
      <c r="B19">
        <v>24</v>
      </c>
      <c r="C19" t="s">
        <v>367</v>
      </c>
      <c r="D19">
        <v>119</v>
      </c>
      <c r="E19">
        <v>119</v>
      </c>
      <c r="F19">
        <v>70809101112</v>
      </c>
      <c r="G19">
        <v>12</v>
      </c>
      <c r="H19" t="s">
        <v>267</v>
      </c>
      <c r="I19">
        <v>501</v>
      </c>
      <c r="J19" t="s">
        <v>268</v>
      </c>
      <c r="K19">
        <v>12</v>
      </c>
      <c r="L19">
        <f>VLOOKUP(A19,'Y-T-D'!A66:E204,4,TRUE)</f>
        <v>63</v>
      </c>
      <c r="M19" s="4">
        <f>(L19/D19)</f>
        <v>0.5294117647058824</v>
      </c>
      <c r="N19" s="9">
        <f>VLOOKUP(A19,PRIOR!A15:E152,4,TRUE)</f>
        <v>63</v>
      </c>
      <c r="O19" s="9">
        <f>L19-N19</f>
        <v>0</v>
      </c>
      <c r="P19" s="4">
        <f>((L19-N19)/L19)</f>
        <v>0</v>
      </c>
      <c r="Q19">
        <f>VLOOKUP(A19,'Y-T-D'!A10:E204,5,FALSE)</f>
        <v>58</v>
      </c>
      <c r="R19" s="4">
        <f>(Q19/D19)</f>
        <v>0.48739495798319327</v>
      </c>
    </row>
    <row r="20" spans="1:18" ht="15.75">
      <c r="A20" s="3" t="s">
        <v>449</v>
      </c>
      <c r="C20" t="s">
        <v>273</v>
      </c>
      <c r="D20">
        <v>38</v>
      </c>
      <c r="E20">
        <v>38</v>
      </c>
      <c r="L20">
        <f>VLOOKUP(A20,'Y-T-D'!A6:E221,4,FALSE)</f>
        <v>21</v>
      </c>
      <c r="M20" s="4">
        <f>(L20/D20)</f>
        <v>0.5526315789473685</v>
      </c>
      <c r="N20" s="9">
        <f>VLOOKUP(A20,PRIOR!A6:E215,4,FALSE)</f>
        <v>20</v>
      </c>
      <c r="O20" s="9">
        <f>L20-N20</f>
        <v>1</v>
      </c>
      <c r="P20" s="4">
        <f>((L20-N20)/L20)</f>
        <v>0.047619047619047616</v>
      </c>
      <c r="Q20">
        <f>VLOOKUP(A20,'Y-T-D'!A6:E221,5,FALSE)</f>
        <v>21</v>
      </c>
      <c r="R20" s="4">
        <f>(Q20/D20)</f>
        <v>0.5526315789473685</v>
      </c>
    </row>
    <row r="21" spans="1:18" ht="15.75">
      <c r="A21" s="3" t="s">
        <v>406</v>
      </c>
      <c r="B21">
        <v>94</v>
      </c>
      <c r="C21" t="s">
        <v>405</v>
      </c>
      <c r="D21">
        <v>77</v>
      </c>
      <c r="E21">
        <v>77</v>
      </c>
      <c r="F21">
        <v>9101112</v>
      </c>
      <c r="G21">
        <v>12</v>
      </c>
      <c r="H21" t="s">
        <v>267</v>
      </c>
      <c r="I21">
        <v>501</v>
      </c>
      <c r="J21" t="s">
        <v>268</v>
      </c>
      <c r="K21">
        <v>12</v>
      </c>
      <c r="L21">
        <f>VLOOKUP(A21,'Y-T-D'!A1:E231,4,TRUE)</f>
        <v>41</v>
      </c>
      <c r="M21" s="4">
        <f>(L21/D21)</f>
        <v>0.5324675324675324</v>
      </c>
      <c r="N21" s="9">
        <f>VLOOKUP(A21,PRIOR!A16:E153,4,TRUE)</f>
        <v>40</v>
      </c>
      <c r="O21" s="9">
        <f>L21-N21</f>
        <v>1</v>
      </c>
      <c r="P21" s="4">
        <f>((L21-N21)/L21)</f>
        <v>0.024390243902439025</v>
      </c>
      <c r="Q21">
        <f>VLOOKUP(A21,'Y-T-D'!A1:E231,5,FALSE)</f>
        <v>39</v>
      </c>
      <c r="R21" s="4">
        <f>(Q21/D21)</f>
        <v>0.5064935064935064</v>
      </c>
    </row>
    <row r="22" spans="1:18" ht="15.75">
      <c r="A22" s="3" t="s">
        <v>313</v>
      </c>
      <c r="B22">
        <v>39</v>
      </c>
      <c r="C22" t="s">
        <v>293</v>
      </c>
      <c r="D22">
        <v>216</v>
      </c>
      <c r="E22">
        <v>216</v>
      </c>
      <c r="F22">
        <v>9101112</v>
      </c>
      <c r="G22">
        <v>12</v>
      </c>
      <c r="H22" t="s">
        <v>267</v>
      </c>
      <c r="I22">
        <v>511</v>
      </c>
      <c r="J22" t="s">
        <v>268</v>
      </c>
      <c r="K22">
        <v>12</v>
      </c>
      <c r="L22">
        <f>VLOOKUP(A22,'Y-T-D'!A28:E166,4,TRUE)</f>
        <v>112</v>
      </c>
      <c r="M22" s="4">
        <f>(L22/D22)</f>
        <v>0.5185185185185185</v>
      </c>
      <c r="N22" s="9">
        <f>VLOOKUP(A22,PRIOR!A17:E154,4,TRUE)</f>
        <v>112</v>
      </c>
      <c r="O22" s="9">
        <f>L22-N22</f>
        <v>0</v>
      </c>
      <c r="P22" s="4">
        <f>((L22-N22)/L22)</f>
        <v>0</v>
      </c>
      <c r="Q22">
        <f>VLOOKUP(A22,'Y-T-D'!A1:E166,5,FALSE)</f>
        <v>99</v>
      </c>
      <c r="R22" s="4">
        <f>(Q22/D22)</f>
        <v>0.4583333333333333</v>
      </c>
    </row>
    <row r="23" spans="1:18" ht="15.75">
      <c r="A23" s="3" t="s">
        <v>356</v>
      </c>
      <c r="B23">
        <v>39</v>
      </c>
      <c r="C23" t="s">
        <v>293</v>
      </c>
      <c r="D23">
        <v>145</v>
      </c>
      <c r="E23">
        <v>145</v>
      </c>
      <c r="F23">
        <v>9101112</v>
      </c>
      <c r="G23">
        <v>12</v>
      </c>
      <c r="H23" t="s">
        <v>267</v>
      </c>
      <c r="I23">
        <v>508</v>
      </c>
      <c r="J23" t="s">
        <v>268</v>
      </c>
      <c r="K23">
        <v>12</v>
      </c>
      <c r="L23">
        <f>VLOOKUP(A23,'Y-T-D'!A1:E195,4,TRUE)</f>
        <v>76</v>
      </c>
      <c r="M23" s="4">
        <f>(L23/D23)</f>
        <v>0.5241379310344828</v>
      </c>
      <c r="N23" s="9">
        <f>VLOOKUP(A23,PRIOR!A18:E155,4,TRUE)</f>
        <v>75</v>
      </c>
      <c r="O23" s="9">
        <f>L23-N23</f>
        <v>1</v>
      </c>
      <c r="P23" s="4">
        <f>((L23-N23)/L23)</f>
        <v>0.013157894736842105</v>
      </c>
      <c r="Q23">
        <f>VLOOKUP(A23,'Y-T-D'!A1:E195,5,FALSE)</f>
        <v>72</v>
      </c>
      <c r="R23" s="4">
        <f>(Q23/D23)</f>
        <v>0.496551724137931</v>
      </c>
    </row>
    <row r="24" spans="1:18" ht="15.75">
      <c r="A24" s="3" t="s">
        <v>301</v>
      </c>
      <c r="B24">
        <v>35</v>
      </c>
      <c r="C24" t="s">
        <v>300</v>
      </c>
      <c r="D24">
        <v>262</v>
      </c>
      <c r="E24">
        <v>262</v>
      </c>
      <c r="F24">
        <v>9101112</v>
      </c>
      <c r="G24">
        <v>12</v>
      </c>
      <c r="H24" t="s">
        <v>267</v>
      </c>
      <c r="I24">
        <v>502</v>
      </c>
      <c r="J24" t="s">
        <v>268</v>
      </c>
      <c r="K24">
        <v>12</v>
      </c>
      <c r="L24">
        <f>VLOOKUP(A24,'Y-T-D'!A20:E158,4,TRUE)</f>
        <v>137</v>
      </c>
      <c r="M24" s="4">
        <f>(L24/D24)</f>
        <v>0.5229007633587787</v>
      </c>
      <c r="N24" s="9">
        <f>VLOOKUP(A24,PRIOR!A19:E156,4,TRUE)</f>
        <v>135</v>
      </c>
      <c r="O24" s="9">
        <f>L24-N24</f>
        <v>2</v>
      </c>
      <c r="P24" s="4">
        <f>((L24-N24)/L24)</f>
        <v>0.014598540145985401</v>
      </c>
      <c r="Q24">
        <f>VLOOKUP(A24,'Y-T-D'!A20:E158,5,FALSE)</f>
        <v>130</v>
      </c>
      <c r="R24" s="4">
        <f>(Q24/D24)</f>
        <v>0.4961832061068702</v>
      </c>
    </row>
    <row r="25" spans="1:18" ht="15.75">
      <c r="A25" s="3" t="s">
        <v>315</v>
      </c>
      <c r="B25">
        <v>75</v>
      </c>
      <c r="C25" t="s">
        <v>314</v>
      </c>
      <c r="D25">
        <v>213</v>
      </c>
      <c r="E25">
        <v>212.25</v>
      </c>
      <c r="F25">
        <v>9101112</v>
      </c>
      <c r="G25">
        <v>12</v>
      </c>
      <c r="H25" t="s">
        <v>267</v>
      </c>
      <c r="I25">
        <v>504</v>
      </c>
      <c r="J25" t="s">
        <v>268</v>
      </c>
      <c r="K25">
        <v>12</v>
      </c>
      <c r="L25">
        <f>VLOOKUP(A25,'Y-T-D'!A1:E167,4,TRUE)</f>
        <v>109</v>
      </c>
      <c r="M25" s="4">
        <f>(L25/D25)</f>
        <v>0.5117370892018779</v>
      </c>
      <c r="N25" s="9">
        <f>VLOOKUP(A25,PRIOR!A20:E157,4,TRUE)</f>
        <v>109</v>
      </c>
      <c r="O25" s="9">
        <f>L25-N25</f>
        <v>0</v>
      </c>
      <c r="P25" s="4">
        <f>((L25-N25)/L25)</f>
        <v>0</v>
      </c>
      <c r="Q25">
        <f>VLOOKUP(A25,'Y-T-D'!A1:E167,5,FALSE)</f>
        <v>99</v>
      </c>
      <c r="R25" s="4">
        <f>(Q25/D25)</f>
        <v>0.4647887323943662</v>
      </c>
    </row>
    <row r="26" spans="1:18" ht="15.75">
      <c r="A26" s="3" t="s">
        <v>388</v>
      </c>
      <c r="B26">
        <v>35</v>
      </c>
      <c r="C26" t="s">
        <v>300</v>
      </c>
      <c r="D26">
        <v>102</v>
      </c>
      <c r="E26">
        <v>102</v>
      </c>
      <c r="F26">
        <v>9101112</v>
      </c>
      <c r="G26">
        <v>12</v>
      </c>
      <c r="H26" t="s">
        <v>267</v>
      </c>
      <c r="I26">
        <v>501</v>
      </c>
      <c r="J26" t="s">
        <v>268</v>
      </c>
      <c r="K26">
        <v>12</v>
      </c>
      <c r="L26">
        <f>VLOOKUP(A26,'Y-T-D'!A80:E218,4,TRUE)</f>
        <v>52</v>
      </c>
      <c r="M26" s="4">
        <f>(L26/D26)</f>
        <v>0.5098039215686274</v>
      </c>
      <c r="N26" s="9">
        <f>VLOOKUP(A26,PRIOR!A21:E158,4,TRUE)</f>
        <v>52</v>
      </c>
      <c r="O26" s="9">
        <f>L26-N26</f>
        <v>0</v>
      </c>
      <c r="P26" s="4">
        <f>((L26-N26)/L26)</f>
        <v>0</v>
      </c>
      <c r="Q26">
        <f>VLOOKUP(A26,'Y-T-D'!A24:E218,5,FALSE)</f>
        <v>47</v>
      </c>
      <c r="R26" s="4">
        <f>(Q26/D26)</f>
        <v>0.46078431372549017</v>
      </c>
    </row>
    <row r="27" spans="1:18" ht="15.75">
      <c r="A27" s="3" t="s">
        <v>266</v>
      </c>
      <c r="B27">
        <v>12</v>
      </c>
      <c r="C27" t="s">
        <v>265</v>
      </c>
      <c r="D27">
        <v>446</v>
      </c>
      <c r="E27">
        <v>446</v>
      </c>
      <c r="F27">
        <v>9101112</v>
      </c>
      <c r="G27">
        <v>12</v>
      </c>
      <c r="H27" t="s">
        <v>267</v>
      </c>
      <c r="I27">
        <v>550</v>
      </c>
      <c r="J27" t="s">
        <v>268</v>
      </c>
      <c r="K27">
        <v>12</v>
      </c>
      <c r="L27">
        <f>VLOOKUP(A27,'Y-T-D'!A1:E138,4,TRUE)</f>
        <v>226</v>
      </c>
      <c r="M27" s="4">
        <f>(L27/D27)</f>
        <v>0.5067264573991032</v>
      </c>
      <c r="N27" s="9">
        <f>VLOOKUP(A27,PRIOR!A2:E159,4,TRUE)</f>
        <v>224</v>
      </c>
      <c r="O27" s="9">
        <f>L27-N27</f>
        <v>2</v>
      </c>
      <c r="P27" s="4">
        <f>((L27-N27)/L27)</f>
        <v>0.008849557522123894</v>
      </c>
      <c r="Q27">
        <f>VLOOKUP(A27,'Y-T-D'!A1:E138,5,FALSE)</f>
        <v>203</v>
      </c>
      <c r="R27" s="4">
        <f>(Q27/D27)</f>
        <v>0.4551569506726457</v>
      </c>
    </row>
    <row r="28" spans="1:18" ht="15.75">
      <c r="A28" s="3" t="s">
        <v>360</v>
      </c>
      <c r="B28">
        <v>33</v>
      </c>
      <c r="C28" t="s">
        <v>316</v>
      </c>
      <c r="D28">
        <v>134</v>
      </c>
      <c r="E28">
        <v>134</v>
      </c>
      <c r="F28">
        <v>9101112</v>
      </c>
      <c r="G28">
        <v>12</v>
      </c>
      <c r="H28" t="s">
        <v>267</v>
      </c>
      <c r="I28">
        <v>503</v>
      </c>
      <c r="J28" t="s">
        <v>268</v>
      </c>
      <c r="K28">
        <v>12</v>
      </c>
      <c r="L28">
        <f>VLOOKUP(A28,'Y-T-D'!A4:E198,4,TRUE)</f>
        <v>70</v>
      </c>
      <c r="M28" s="4">
        <f>(L28/D28)</f>
        <v>0.5223880597014925</v>
      </c>
      <c r="N28" s="9">
        <f>VLOOKUP(A28,PRIOR!A23:E160,4,TRUE)</f>
        <v>67</v>
      </c>
      <c r="O28" s="9">
        <f>L28-N28</f>
        <v>3</v>
      </c>
      <c r="P28" s="4">
        <f>((L28-N28)/L28)</f>
        <v>0.04285714285714286</v>
      </c>
      <c r="Q28">
        <f>VLOOKUP(A28,'Y-T-D'!A4:E198,5,FALSE)</f>
        <v>66</v>
      </c>
      <c r="R28" s="4">
        <f>(Q28/D28)</f>
        <v>0.4925373134328358</v>
      </c>
    </row>
    <row r="29" spans="1:18" ht="15.75">
      <c r="A29" s="3" t="s">
        <v>384</v>
      </c>
      <c r="B29">
        <v>77</v>
      </c>
      <c r="C29" t="s">
        <v>383</v>
      </c>
      <c r="D29">
        <v>105</v>
      </c>
      <c r="E29">
        <v>104.25</v>
      </c>
      <c r="F29">
        <v>9101112</v>
      </c>
      <c r="G29">
        <v>12</v>
      </c>
      <c r="H29" t="s">
        <v>267</v>
      </c>
      <c r="I29">
        <v>501</v>
      </c>
      <c r="J29" t="s">
        <v>268</v>
      </c>
      <c r="K29">
        <v>12</v>
      </c>
      <c r="L29">
        <f>VLOOKUP(A29,'Y-T-D'!A77:E215,4,TRUE)</f>
        <v>52</v>
      </c>
      <c r="M29" s="4">
        <f>(L29/D29)</f>
        <v>0.49523809523809526</v>
      </c>
      <c r="N29" s="9">
        <f>VLOOKUP(A29,PRIOR!A24:E161,4,TRUE)</f>
        <v>52</v>
      </c>
      <c r="O29" s="9">
        <f>L29-N29</f>
        <v>0</v>
      </c>
      <c r="P29" s="4">
        <f>((L29-N29)/L29)</f>
        <v>0</v>
      </c>
      <c r="Q29">
        <f>VLOOKUP(A29,'Y-T-D'!A21:E215,5,FALSE)</f>
        <v>51</v>
      </c>
      <c r="R29" s="4">
        <f>(Q29/D29)</f>
        <v>0.4857142857142857</v>
      </c>
    </row>
    <row r="30" spans="1:18" ht="15.75">
      <c r="A30" s="3" t="s">
        <v>324</v>
      </c>
      <c r="B30">
        <v>43</v>
      </c>
      <c r="C30" t="s">
        <v>323</v>
      </c>
      <c r="D30">
        <v>194</v>
      </c>
      <c r="E30">
        <v>194</v>
      </c>
      <c r="F30">
        <v>9101112</v>
      </c>
      <c r="G30">
        <v>12</v>
      </c>
      <c r="H30" t="s">
        <v>267</v>
      </c>
      <c r="I30">
        <v>506</v>
      </c>
      <c r="J30" t="s">
        <v>268</v>
      </c>
      <c r="K30">
        <v>12</v>
      </c>
      <c r="L30">
        <f>VLOOKUP(A30,'Y-T-D'!A34:E172,4,TRUE)</f>
        <v>97</v>
      </c>
      <c r="M30" s="4">
        <f>(L30/D30)</f>
        <v>0.5</v>
      </c>
      <c r="N30" s="9">
        <f>VLOOKUP(A30,PRIOR!A25:E162,4,TRUE)</f>
        <v>96</v>
      </c>
      <c r="O30" s="9">
        <f>L30-N30</f>
        <v>1</v>
      </c>
      <c r="P30" s="4">
        <f>((L30-N30)/L30)</f>
        <v>0.010309278350515464</v>
      </c>
      <c r="Q30">
        <f>VLOOKUP(A30,'Y-T-D'!A1:E172,5,FALSE)</f>
        <v>90</v>
      </c>
      <c r="R30" s="4">
        <f>(Q30/D30)</f>
        <v>0.4639175257731959</v>
      </c>
    </row>
    <row r="31" spans="1:18" ht="15.75">
      <c r="A31" s="3" t="s">
        <v>411</v>
      </c>
      <c r="B31">
        <v>49</v>
      </c>
      <c r="C31" t="s">
        <v>329</v>
      </c>
      <c r="D31">
        <v>65</v>
      </c>
      <c r="E31">
        <v>65</v>
      </c>
      <c r="F31">
        <v>70809101112</v>
      </c>
      <c r="G31">
        <v>12</v>
      </c>
      <c r="H31" t="s">
        <v>267</v>
      </c>
      <c r="I31">
        <v>503</v>
      </c>
      <c r="J31" t="s">
        <v>268</v>
      </c>
      <c r="K31">
        <v>12</v>
      </c>
      <c r="L31">
        <f>VLOOKUP(A31,'Y-T-D'!A1:E237,4,TRUE)</f>
        <v>32</v>
      </c>
      <c r="M31" s="4">
        <f>(L31/D31)</f>
        <v>0.49230769230769234</v>
      </c>
      <c r="N31" s="9">
        <f>VLOOKUP(A31,PRIOR!A26:E163,4,TRUE)</f>
        <v>32</v>
      </c>
      <c r="O31" s="9">
        <f>L31-N31</f>
        <v>0</v>
      </c>
      <c r="P31" s="4">
        <f>((L31-N31)/L31)</f>
        <v>0</v>
      </c>
      <c r="Q31">
        <f>VLOOKUP(A31,'Y-T-D'!A7:E237,5,FALSE)</f>
        <v>25</v>
      </c>
      <c r="R31" s="4">
        <f>(Q31/D31)</f>
        <v>0.38461538461538464</v>
      </c>
    </row>
    <row r="32" spans="1:18" ht="15.75">
      <c r="A32" s="3" t="s">
        <v>351</v>
      </c>
      <c r="B32">
        <v>39</v>
      </c>
      <c r="C32" t="s">
        <v>293</v>
      </c>
      <c r="D32">
        <v>153</v>
      </c>
      <c r="E32">
        <v>153</v>
      </c>
      <c r="F32">
        <v>9101112</v>
      </c>
      <c r="G32">
        <v>12</v>
      </c>
      <c r="H32" t="s">
        <v>267</v>
      </c>
      <c r="I32">
        <v>510</v>
      </c>
      <c r="J32" t="s">
        <v>268</v>
      </c>
      <c r="K32">
        <v>12</v>
      </c>
      <c r="L32">
        <f>VLOOKUP(A32,'Y-T-D'!A52:E190,4,TRUE)</f>
        <v>75</v>
      </c>
      <c r="M32" s="4">
        <f>(L32/D32)</f>
        <v>0.49019607843137253</v>
      </c>
      <c r="N32" s="9">
        <f>VLOOKUP(A32,PRIOR!A27:E164,4,TRUE)</f>
        <v>75</v>
      </c>
      <c r="O32" s="9">
        <f>L32-N32</f>
        <v>0</v>
      </c>
      <c r="P32" s="4">
        <f>((L32-N32)/L32)</f>
        <v>0</v>
      </c>
      <c r="Q32">
        <f>VLOOKUP(A32,'Y-T-D'!A52:E190,5,FALSE)</f>
        <v>72</v>
      </c>
      <c r="R32" s="4">
        <f>(Q32/D32)</f>
        <v>0.47058823529411764</v>
      </c>
    </row>
    <row r="33" spans="1:18" ht="15.75">
      <c r="A33" s="3" t="s">
        <v>278</v>
      </c>
      <c r="B33">
        <v>96</v>
      </c>
      <c r="C33" t="s">
        <v>273</v>
      </c>
      <c r="D33">
        <v>351</v>
      </c>
      <c r="E33">
        <v>351</v>
      </c>
      <c r="F33">
        <v>9101112</v>
      </c>
      <c r="G33">
        <v>12</v>
      </c>
      <c r="H33" t="s">
        <v>267</v>
      </c>
      <c r="I33">
        <v>502</v>
      </c>
      <c r="J33" t="s">
        <v>268</v>
      </c>
      <c r="K33">
        <v>12</v>
      </c>
      <c r="L33">
        <f>VLOOKUP(A33,'Y-T-D'!A1:E145,4,TRUE)</f>
        <v>172</v>
      </c>
      <c r="M33" s="4">
        <f>(L33/D33)</f>
        <v>0.49002849002849</v>
      </c>
      <c r="N33" s="9">
        <f>VLOOKUP(A33,PRIOR!A28:E165,4,TRUE)</f>
        <v>171</v>
      </c>
      <c r="O33" s="9">
        <f>L33-N33</f>
        <v>1</v>
      </c>
      <c r="P33" s="4">
        <f>((L33-N33)/L33)</f>
        <v>0.005813953488372093</v>
      </c>
      <c r="Q33">
        <f>VLOOKUP(A33,'Y-T-D'!A7:E145,5,FALSE)</f>
        <v>165</v>
      </c>
      <c r="R33" s="4">
        <f>(Q33/D33)</f>
        <v>0.4700854700854701</v>
      </c>
    </row>
    <row r="34" spans="1:18" ht="15.75">
      <c r="A34" s="3" t="s">
        <v>343</v>
      </c>
      <c r="B34">
        <v>47</v>
      </c>
      <c r="C34" t="s">
        <v>325</v>
      </c>
      <c r="D34">
        <v>158</v>
      </c>
      <c r="E34">
        <v>158</v>
      </c>
      <c r="F34">
        <v>9101112</v>
      </c>
      <c r="G34">
        <v>12</v>
      </c>
      <c r="H34" t="s">
        <v>267</v>
      </c>
      <c r="I34">
        <v>501</v>
      </c>
      <c r="J34" t="s">
        <v>268</v>
      </c>
      <c r="K34">
        <v>12</v>
      </c>
      <c r="L34">
        <f>VLOOKUP(A34,'Y-T-D'!A1:E185,4,TRUE)</f>
        <v>79</v>
      </c>
      <c r="M34" s="4">
        <f>(L34/D34)</f>
        <v>0.5</v>
      </c>
      <c r="N34" s="9">
        <f>VLOOKUP(A34,PRIOR!A2:E166,4,TRUE)</f>
        <v>76</v>
      </c>
      <c r="O34" s="9">
        <f>L34-N34</f>
        <v>3</v>
      </c>
      <c r="P34" s="4">
        <f>((L34-N34)/L34)</f>
        <v>0.0379746835443038</v>
      </c>
      <c r="Q34">
        <f>VLOOKUP(A34,'Y-T-D'!A1:E185,5,FALSE)</f>
        <v>73</v>
      </c>
      <c r="R34" s="4">
        <f>(Q34/D34)</f>
        <v>0.4620253164556962</v>
      </c>
    </row>
    <row r="35" spans="1:18" ht="15.75">
      <c r="A35" s="3" t="s">
        <v>332</v>
      </c>
      <c r="B35">
        <v>45</v>
      </c>
      <c r="C35" t="s">
        <v>331</v>
      </c>
      <c r="D35">
        <v>183</v>
      </c>
      <c r="E35">
        <v>183</v>
      </c>
      <c r="F35">
        <v>9101112</v>
      </c>
      <c r="G35">
        <v>12</v>
      </c>
      <c r="H35" t="s">
        <v>267</v>
      </c>
      <c r="I35">
        <v>502</v>
      </c>
      <c r="J35" t="s">
        <v>268</v>
      </c>
      <c r="K35">
        <v>12</v>
      </c>
      <c r="L35">
        <f>VLOOKUP(A35,'Y-T-D'!A38:E176,4,TRUE)</f>
        <v>88</v>
      </c>
      <c r="M35" s="4">
        <f>(L35/D35)</f>
        <v>0.4808743169398907</v>
      </c>
      <c r="N35" s="9">
        <f>VLOOKUP(A35,PRIOR!A30:E167,4,TRUE)</f>
        <v>88</v>
      </c>
      <c r="O35" s="9">
        <f>L35-N35</f>
        <v>0</v>
      </c>
      <c r="P35" s="4">
        <f>((L35-N35)/L35)</f>
        <v>0</v>
      </c>
      <c r="Q35">
        <f>VLOOKUP(A35,'Y-T-D'!A1:E176,5,FALSE)</f>
        <v>82</v>
      </c>
      <c r="R35" s="4">
        <f>(Q35/D35)</f>
        <v>0.44808743169398907</v>
      </c>
    </row>
    <row r="36" spans="1:18" ht="15.75">
      <c r="A36" s="3" t="s">
        <v>277</v>
      </c>
      <c r="B36">
        <v>56</v>
      </c>
      <c r="C36" t="s">
        <v>276</v>
      </c>
      <c r="D36">
        <v>353</v>
      </c>
      <c r="E36">
        <v>353</v>
      </c>
      <c r="F36">
        <v>9101112</v>
      </c>
      <c r="G36">
        <v>12</v>
      </c>
      <c r="H36" t="s">
        <v>267</v>
      </c>
      <c r="I36">
        <v>502</v>
      </c>
      <c r="J36" t="s">
        <v>268</v>
      </c>
      <c r="K36">
        <v>12</v>
      </c>
      <c r="L36">
        <f>VLOOKUP(A36,'Y-T-D'!A1:E144,4,TRUE)</f>
        <v>169</v>
      </c>
      <c r="M36" s="4">
        <f>(L36/D36)</f>
        <v>0.47875354107648727</v>
      </c>
      <c r="N36" s="9">
        <f>VLOOKUP(A36,PRIOR!A31:E168,4,TRUE)</f>
        <v>168</v>
      </c>
      <c r="O36" s="9">
        <f>L36-N36</f>
        <v>1</v>
      </c>
      <c r="P36" s="4">
        <f>((L36-N36)/L36)</f>
        <v>0.005917159763313609</v>
      </c>
      <c r="Q36">
        <f>VLOOKUP(A36,'Y-T-D'!A6:E144,5,FALSE)</f>
        <v>162</v>
      </c>
      <c r="R36" s="4">
        <f>(Q36/D36)</f>
        <v>0.45892351274787535</v>
      </c>
    </row>
    <row r="37" spans="1:18" ht="15.75">
      <c r="A37" s="3" t="s">
        <v>279</v>
      </c>
      <c r="B37">
        <v>12</v>
      </c>
      <c r="C37" t="s">
        <v>265</v>
      </c>
      <c r="D37">
        <v>345</v>
      </c>
      <c r="E37">
        <v>345</v>
      </c>
      <c r="F37">
        <v>9101112</v>
      </c>
      <c r="G37">
        <v>12</v>
      </c>
      <c r="H37" t="s">
        <v>267</v>
      </c>
      <c r="I37">
        <v>560</v>
      </c>
      <c r="J37" t="s">
        <v>268</v>
      </c>
      <c r="K37">
        <v>12</v>
      </c>
      <c r="L37">
        <f>VLOOKUP(A37,'Y-T-D'!A1:E146,4,TRUE)</f>
        <v>164</v>
      </c>
      <c r="M37" s="4">
        <f>(L37/D37)</f>
        <v>0.4753623188405797</v>
      </c>
      <c r="N37" s="9">
        <f>VLOOKUP(A37,PRIOR!A32:E169,4,TRUE)</f>
        <v>164</v>
      </c>
      <c r="O37" s="9">
        <f>L37-N37</f>
        <v>0</v>
      </c>
      <c r="P37" s="4">
        <f>((L37-N37)/L37)</f>
        <v>0</v>
      </c>
      <c r="Q37">
        <f>VLOOKUP(A37,'Y-T-D'!A8:E146,5,FALSE)</f>
        <v>144</v>
      </c>
      <c r="R37" s="4">
        <f>(Q37/D37)</f>
        <v>0.41739130434782606</v>
      </c>
    </row>
    <row r="38" spans="1:18" ht="15.75">
      <c r="A38" s="3" t="s">
        <v>281</v>
      </c>
      <c r="B38">
        <v>74</v>
      </c>
      <c r="C38" t="s">
        <v>280</v>
      </c>
      <c r="D38">
        <v>342</v>
      </c>
      <c r="E38">
        <v>342</v>
      </c>
      <c r="F38">
        <v>9101112</v>
      </c>
      <c r="G38">
        <v>12</v>
      </c>
      <c r="H38" t="s">
        <v>267</v>
      </c>
      <c r="I38">
        <v>506</v>
      </c>
      <c r="J38" t="s">
        <v>268</v>
      </c>
      <c r="K38">
        <v>12</v>
      </c>
      <c r="L38">
        <f>VLOOKUP(A38,'Y-T-D'!A1:E147,4,TRUE)</f>
        <v>163</v>
      </c>
      <c r="M38" s="4">
        <f>(L38/D38)</f>
        <v>0.4766081871345029</v>
      </c>
      <c r="N38" s="9">
        <f>VLOOKUP(A38,PRIOR!A33:E170,4,TRUE)</f>
        <v>160</v>
      </c>
      <c r="O38" s="9">
        <f>L38-N38</f>
        <v>3</v>
      </c>
      <c r="P38" s="4">
        <f>((L38-N38)/L38)</f>
        <v>0.018404907975460124</v>
      </c>
      <c r="Q38">
        <f>VLOOKUP(A38,'Y-T-D'!A9:E147,5,FALSE)</f>
        <v>143</v>
      </c>
      <c r="R38" s="4">
        <f>(Q38/D38)</f>
        <v>0.41812865497076024</v>
      </c>
    </row>
    <row r="39" spans="1:18" ht="15.75">
      <c r="A39" s="3" t="s">
        <v>434</v>
      </c>
      <c r="B39">
        <v>45</v>
      </c>
      <c r="C39" t="s">
        <v>331</v>
      </c>
      <c r="D39">
        <v>148</v>
      </c>
      <c r="E39">
        <v>148</v>
      </c>
      <c r="F39">
        <v>9101112</v>
      </c>
      <c r="G39">
        <v>12</v>
      </c>
      <c r="H39" t="s">
        <v>267</v>
      </c>
      <c r="I39">
        <v>501</v>
      </c>
      <c r="J39" t="s">
        <v>268</v>
      </c>
      <c r="K39">
        <v>12</v>
      </c>
      <c r="L39">
        <f>VLOOKUP(A39,'Y-T-D'!A1:E193,4,TRUE)</f>
        <v>69</v>
      </c>
      <c r="M39" s="4">
        <f>(L39/D39)</f>
        <v>0.46621621621621623</v>
      </c>
      <c r="N39" s="9">
        <f>VLOOKUP(A39,PRIOR!A2:E171,4,TRUE)</f>
        <v>69</v>
      </c>
      <c r="O39" s="9">
        <f>L39-N39</f>
        <v>0</v>
      </c>
      <c r="P39" s="4">
        <f>((L39-N39)/L39)</f>
        <v>0</v>
      </c>
      <c r="Q39">
        <f>VLOOKUP(A39,'Y-T-D'!A1:E193,5,FALSE)</f>
        <v>61</v>
      </c>
      <c r="R39" s="4">
        <f>(Q39/D39)</f>
        <v>0.41216216216216217</v>
      </c>
    </row>
    <row r="40" spans="1:18" ht="15.75">
      <c r="A40" s="3" t="s">
        <v>398</v>
      </c>
      <c r="B40">
        <v>31</v>
      </c>
      <c r="C40" t="s">
        <v>397</v>
      </c>
      <c r="D40">
        <v>88</v>
      </c>
      <c r="E40">
        <v>88</v>
      </c>
      <c r="F40">
        <v>9101112</v>
      </c>
      <c r="G40">
        <v>12</v>
      </c>
      <c r="H40" t="s">
        <v>267</v>
      </c>
      <c r="I40">
        <v>502</v>
      </c>
      <c r="J40" t="s">
        <v>268</v>
      </c>
      <c r="K40">
        <v>12</v>
      </c>
      <c r="L40">
        <f>VLOOKUP(A40,'Y-T-D'!A1:E226,4,TRUE)</f>
        <v>44</v>
      </c>
      <c r="M40" s="4">
        <f>(L40/D40)</f>
        <v>0.5</v>
      </c>
      <c r="N40" s="9">
        <f>VLOOKUP(A40,PRIOR!A35:E172,4,TRUE)</f>
        <v>41</v>
      </c>
      <c r="O40" s="9">
        <f>L40-N40</f>
        <v>3</v>
      </c>
      <c r="P40" s="4">
        <f>((L40-N40)/L40)</f>
        <v>0.06818181818181818</v>
      </c>
      <c r="Q40">
        <f>VLOOKUP(A40,'Y-T-D'!A32:E226,5,FALSE)</f>
        <v>41</v>
      </c>
      <c r="R40" s="4">
        <f>(Q40/D40)</f>
        <v>0.4659090909090909</v>
      </c>
    </row>
    <row r="41" spans="1:18" ht="15.75">
      <c r="A41" s="3" t="s">
        <v>302</v>
      </c>
      <c r="B41">
        <v>37</v>
      </c>
      <c r="C41" t="s">
        <v>288</v>
      </c>
      <c r="D41">
        <v>250</v>
      </c>
      <c r="E41">
        <v>250</v>
      </c>
      <c r="F41">
        <v>9101112</v>
      </c>
      <c r="G41">
        <v>12</v>
      </c>
      <c r="H41" t="s">
        <v>267</v>
      </c>
      <c r="I41">
        <v>502</v>
      </c>
      <c r="J41" t="s">
        <v>268</v>
      </c>
      <c r="K41">
        <v>12</v>
      </c>
      <c r="L41">
        <f>VLOOKUP(A41,'Y-T-D'!A21:E159,4,TRUE)</f>
        <v>117</v>
      </c>
      <c r="M41" s="4">
        <f>(L41/D41)</f>
        <v>0.468</v>
      </c>
      <c r="N41" s="9">
        <f>VLOOKUP(A41,PRIOR!A36:E173,4,TRUE)</f>
        <v>116</v>
      </c>
      <c r="O41" s="9">
        <f>L41-N41</f>
        <v>1</v>
      </c>
      <c r="P41" s="4">
        <f>((L41-N41)/L41)</f>
        <v>0.008547008547008548</v>
      </c>
      <c r="Q41">
        <f>VLOOKUP(A41,'Y-T-D'!A21:E159,5,FALSE)</f>
        <v>112</v>
      </c>
      <c r="R41" s="4">
        <f>(Q41/D41)</f>
        <v>0.448</v>
      </c>
    </row>
    <row r="42" spans="1:18" ht="15.75">
      <c r="A42" s="5" t="s">
        <v>306</v>
      </c>
      <c r="B42">
        <v>39</v>
      </c>
      <c r="C42" t="s">
        <v>293</v>
      </c>
      <c r="D42">
        <v>242</v>
      </c>
      <c r="E42">
        <v>242</v>
      </c>
      <c r="F42">
        <v>9101112</v>
      </c>
      <c r="G42">
        <v>12</v>
      </c>
      <c r="H42" t="s">
        <v>267</v>
      </c>
      <c r="I42">
        <v>509</v>
      </c>
      <c r="J42" t="s">
        <v>268</v>
      </c>
      <c r="K42">
        <v>12</v>
      </c>
      <c r="L42">
        <f>VLOOKUP(A42,'Y-T-D'!A24:E162,4,TRUE)</f>
        <v>113</v>
      </c>
      <c r="M42" s="4">
        <f>(L42/D42)</f>
        <v>0.4669421487603306</v>
      </c>
      <c r="N42" s="9">
        <f>VLOOKUP(A42,PRIOR!A37:E174,4,TRUE)</f>
        <v>112</v>
      </c>
      <c r="O42" s="9">
        <f>L42-N42</f>
        <v>1</v>
      </c>
      <c r="P42" s="4">
        <f>((L42-N42)/L42)</f>
        <v>0.008849557522123894</v>
      </c>
      <c r="Q42">
        <f>VLOOKUP(A42,'Y-T-D'!A24:E162,5,FALSE)</f>
        <v>106</v>
      </c>
      <c r="R42" s="4">
        <f>(Q42/D42)</f>
        <v>0.4380165289256198</v>
      </c>
    </row>
    <row r="43" spans="1:18" ht="15.75">
      <c r="A43" s="3" t="s">
        <v>328</v>
      </c>
      <c r="B43">
        <v>53</v>
      </c>
      <c r="C43" t="s">
        <v>327</v>
      </c>
      <c r="D43">
        <v>186</v>
      </c>
      <c r="E43">
        <v>186</v>
      </c>
      <c r="F43">
        <v>9101112</v>
      </c>
      <c r="G43">
        <v>12</v>
      </c>
      <c r="H43" t="s">
        <v>267</v>
      </c>
      <c r="I43">
        <v>503</v>
      </c>
      <c r="J43" t="s">
        <v>268</v>
      </c>
      <c r="K43">
        <v>12</v>
      </c>
      <c r="L43">
        <f>VLOOKUP(A43,'Y-T-D'!A36:E174,4,TRUE)</f>
        <v>89</v>
      </c>
      <c r="M43" s="4">
        <f>(L43/D43)</f>
        <v>0.478494623655914</v>
      </c>
      <c r="N43" s="9">
        <f>VLOOKUP(A43,PRIOR!A38:E175,4,TRUE)</f>
        <v>86</v>
      </c>
      <c r="O43" s="9">
        <f>L43-N43</f>
        <v>3</v>
      </c>
      <c r="P43" s="4">
        <f>((L43-N43)/L43)</f>
        <v>0.033707865168539325</v>
      </c>
      <c r="Q43">
        <f>VLOOKUP(A43,'Y-T-D'!A1:E174,5,FALSE)</f>
        <v>81</v>
      </c>
      <c r="R43" s="4">
        <f>(Q43/D43)</f>
        <v>0.43548387096774194</v>
      </c>
    </row>
    <row r="44" spans="1:18" ht="15.75">
      <c r="A44" s="3" t="s">
        <v>330</v>
      </c>
      <c r="B44">
        <v>49</v>
      </c>
      <c r="C44" t="s">
        <v>329</v>
      </c>
      <c r="D44">
        <v>184</v>
      </c>
      <c r="E44">
        <v>184</v>
      </c>
      <c r="F44">
        <v>70809101112</v>
      </c>
      <c r="G44">
        <v>12</v>
      </c>
      <c r="H44" t="s">
        <v>267</v>
      </c>
      <c r="I44">
        <v>502</v>
      </c>
      <c r="J44" t="s">
        <v>268</v>
      </c>
      <c r="K44">
        <v>12</v>
      </c>
      <c r="L44">
        <f>VLOOKUP(A44,'Y-T-D'!A37:E175,4,TRUE)</f>
        <v>86</v>
      </c>
      <c r="M44" s="4">
        <f>(L44/D44)</f>
        <v>0.4673913043478261</v>
      </c>
      <c r="N44" s="9">
        <f>VLOOKUP(A44,PRIOR!A39:E176,4,TRUE)</f>
        <v>85</v>
      </c>
      <c r="O44" s="9">
        <f>L44-N44</f>
        <v>1</v>
      </c>
      <c r="P44" s="4">
        <f>((L44-N44)/L44)</f>
        <v>0.011627906976744186</v>
      </c>
      <c r="Q44">
        <f>VLOOKUP(A44,'Y-T-D'!A1:E175,5,FALSE)</f>
        <v>80</v>
      </c>
      <c r="R44" s="4">
        <f>(Q44/D44)</f>
        <v>0.43478260869565216</v>
      </c>
    </row>
    <row r="45" spans="1:18" ht="15.75">
      <c r="A45" s="3" t="s">
        <v>372</v>
      </c>
      <c r="B45">
        <v>91</v>
      </c>
      <c r="C45" t="s">
        <v>371</v>
      </c>
      <c r="D45">
        <v>117</v>
      </c>
      <c r="E45">
        <v>117</v>
      </c>
      <c r="F45">
        <v>9101112</v>
      </c>
      <c r="G45">
        <v>12</v>
      </c>
      <c r="H45" t="s">
        <v>267</v>
      </c>
      <c r="I45">
        <v>501</v>
      </c>
      <c r="J45" t="s">
        <v>268</v>
      </c>
      <c r="K45">
        <v>12</v>
      </c>
      <c r="L45">
        <f>VLOOKUP(A45,'Y-T-D'!A1:E206,4,TRUE)</f>
        <v>56</v>
      </c>
      <c r="M45" s="4">
        <f>(L45/D45)</f>
        <v>0.47863247863247865</v>
      </c>
      <c r="N45" s="9">
        <f>VLOOKUP(A45,PRIOR!A40:E177,4,TRUE)</f>
        <v>54</v>
      </c>
      <c r="O45" s="9">
        <f>L45-N45</f>
        <v>2</v>
      </c>
      <c r="P45" s="4">
        <f>((L45-N45)/L45)</f>
        <v>0.03571428571428571</v>
      </c>
      <c r="Q45">
        <f>VLOOKUP(A45,'Y-T-D'!A12:E206,5,FALSE)</f>
        <v>47</v>
      </c>
      <c r="R45" s="4">
        <f>(Q45/D45)</f>
        <v>0.4017094017094017</v>
      </c>
    </row>
    <row r="46" spans="1:18" ht="15.75">
      <c r="A46" s="3" t="s">
        <v>274</v>
      </c>
      <c r="B46">
        <v>96</v>
      </c>
      <c r="C46" t="s">
        <v>273</v>
      </c>
      <c r="D46">
        <v>379</v>
      </c>
      <c r="E46">
        <v>377.25</v>
      </c>
      <c r="F46">
        <v>9101112</v>
      </c>
      <c r="G46">
        <v>12</v>
      </c>
      <c r="H46" t="s">
        <v>267</v>
      </c>
      <c r="I46">
        <v>501</v>
      </c>
      <c r="J46" t="s">
        <v>268</v>
      </c>
      <c r="K46">
        <v>12</v>
      </c>
      <c r="L46">
        <f>VLOOKUP(A46,'Y-T-D'!A1:E142,4,TRUE)</f>
        <v>176</v>
      </c>
      <c r="M46" s="4">
        <f>(L46/D46)</f>
        <v>0.46437994722955145</v>
      </c>
      <c r="N46" s="9">
        <f>VLOOKUP(A46,PRIOR!A41:E178,4,TRUE)</f>
        <v>173</v>
      </c>
      <c r="O46" s="9">
        <f>L46-N46</f>
        <v>3</v>
      </c>
      <c r="P46" s="4">
        <f>((L46-N46)/L46)</f>
        <v>0.017045454545454544</v>
      </c>
      <c r="Q46">
        <f>VLOOKUP(A46,'Y-T-D'!A4:E142,5,FALSE)</f>
        <v>168</v>
      </c>
      <c r="R46" s="4">
        <f>(Q46/D46)</f>
        <v>0.44327176781002636</v>
      </c>
    </row>
    <row r="47" spans="1:18" ht="15.75">
      <c r="A47" s="3" t="s">
        <v>375</v>
      </c>
      <c r="B47">
        <v>89</v>
      </c>
      <c r="C47" t="s">
        <v>304</v>
      </c>
      <c r="D47">
        <v>114</v>
      </c>
      <c r="E47">
        <v>114</v>
      </c>
      <c r="F47">
        <v>9101112</v>
      </c>
      <c r="G47">
        <v>12</v>
      </c>
      <c r="H47" t="s">
        <v>267</v>
      </c>
      <c r="I47">
        <v>506</v>
      </c>
      <c r="J47" t="s">
        <v>268</v>
      </c>
      <c r="K47">
        <v>12</v>
      </c>
      <c r="L47">
        <f>VLOOKUP(A47,'Y-T-D'!A70:E208,4,TRUE)</f>
        <v>53</v>
      </c>
      <c r="M47" s="4">
        <f>(L47/D47)</f>
        <v>0.4649122807017544</v>
      </c>
      <c r="N47" s="9">
        <f>VLOOKUP(A47,PRIOR!A42:E179,4,TRUE)</f>
        <v>52</v>
      </c>
      <c r="O47" s="9">
        <f>L47-N47</f>
        <v>1</v>
      </c>
      <c r="P47" s="4">
        <f>((L47-N47)/L47)</f>
        <v>0.018867924528301886</v>
      </c>
      <c r="Q47">
        <f>VLOOKUP(A47,'Y-T-D'!A14:E208,5,FALSE)</f>
        <v>49</v>
      </c>
      <c r="R47" s="4">
        <f>(Q47/D47)</f>
        <v>0.4298245614035088</v>
      </c>
    </row>
    <row r="48" spans="1:18" ht="15.75">
      <c r="A48" s="3" t="s">
        <v>396</v>
      </c>
      <c r="B48">
        <v>33</v>
      </c>
      <c r="C48" t="s">
        <v>316</v>
      </c>
      <c r="D48">
        <v>90</v>
      </c>
      <c r="E48">
        <v>90</v>
      </c>
      <c r="F48">
        <v>9101112</v>
      </c>
      <c r="G48">
        <v>12</v>
      </c>
      <c r="H48" t="s">
        <v>267</v>
      </c>
      <c r="I48">
        <v>505</v>
      </c>
      <c r="J48" t="s">
        <v>268</v>
      </c>
      <c r="K48">
        <v>12</v>
      </c>
      <c r="L48">
        <f>VLOOKUP(A48,'Y-T-D'!A1:E225,4,TRUE)</f>
        <v>41</v>
      </c>
      <c r="M48" s="4">
        <f>(L48/D48)</f>
        <v>0.45555555555555555</v>
      </c>
      <c r="N48" s="9">
        <f>VLOOKUP(A48,PRIOR!A43:E180,4,TRUE)</f>
        <v>41</v>
      </c>
      <c r="O48" s="9">
        <f>L48-N48</f>
        <v>0</v>
      </c>
      <c r="P48" s="4">
        <f>((L48-N48)/L48)</f>
        <v>0</v>
      </c>
      <c r="Q48">
        <f>VLOOKUP(A48,'Y-T-D'!A31:E225,5,FALSE)</f>
        <v>40</v>
      </c>
      <c r="R48" s="4">
        <f>(Q48/D48)</f>
        <v>0.4444444444444444</v>
      </c>
    </row>
    <row r="49" spans="1:18" ht="15.75">
      <c r="A49" s="3" t="s">
        <v>289</v>
      </c>
      <c r="B49">
        <v>37</v>
      </c>
      <c r="C49" t="s">
        <v>288</v>
      </c>
      <c r="D49">
        <v>281</v>
      </c>
      <c r="E49">
        <v>281</v>
      </c>
      <c r="F49">
        <v>9101112</v>
      </c>
      <c r="G49">
        <v>12</v>
      </c>
      <c r="H49" t="s">
        <v>267</v>
      </c>
      <c r="I49">
        <v>501</v>
      </c>
      <c r="J49" t="s">
        <v>268</v>
      </c>
      <c r="K49">
        <v>12</v>
      </c>
      <c r="L49">
        <f>VLOOKUP(A49,'Y-T-D'!A14:E152,4,TRUE)</f>
        <v>131</v>
      </c>
      <c r="M49" s="4">
        <f>(L49/D49)</f>
        <v>0.46619217081850534</v>
      </c>
      <c r="N49" s="9">
        <f>VLOOKUP(A49,PRIOR!A44:E181,4,TRUE)</f>
        <v>128</v>
      </c>
      <c r="O49" s="9">
        <f>L49-N49</f>
        <v>3</v>
      </c>
      <c r="P49" s="4">
        <f>((L49-N49)/L49)</f>
        <v>0.022900763358778626</v>
      </c>
      <c r="Q49">
        <f>VLOOKUP(A49,'Y-T-D'!A14:E152,5,FALSE)</f>
        <v>121</v>
      </c>
      <c r="R49" s="4">
        <f>(Q49/D49)</f>
        <v>0.4306049822064057</v>
      </c>
    </row>
    <row r="50" spans="1:18" ht="15.75">
      <c r="A50" s="3" t="s">
        <v>345</v>
      </c>
      <c r="B50">
        <v>29</v>
      </c>
      <c r="C50" t="s">
        <v>344</v>
      </c>
      <c r="D50">
        <v>157</v>
      </c>
      <c r="E50">
        <v>157</v>
      </c>
      <c r="F50">
        <v>9101112</v>
      </c>
      <c r="G50">
        <v>12</v>
      </c>
      <c r="H50" t="s">
        <v>267</v>
      </c>
      <c r="I50">
        <v>502</v>
      </c>
      <c r="J50" t="s">
        <v>268</v>
      </c>
      <c r="K50">
        <v>12</v>
      </c>
      <c r="L50">
        <f>VLOOKUP(A50,'Y-T-D'!A48:E186,4,TRUE)</f>
        <v>72</v>
      </c>
      <c r="M50" s="4">
        <f>(L50/D50)</f>
        <v>0.4585987261146497</v>
      </c>
      <c r="N50" s="9">
        <f>VLOOKUP(A50,PRIOR!A45:E182,4,TRUE)</f>
        <v>71</v>
      </c>
      <c r="O50" s="9">
        <f>L50-N50</f>
        <v>1</v>
      </c>
      <c r="P50" s="4">
        <f>((L50-N50)/L50)</f>
        <v>0.013888888888888888</v>
      </c>
      <c r="Q50">
        <f>VLOOKUP(A50,'Y-T-D'!A48:E186,5,FALSE)</f>
        <v>68</v>
      </c>
      <c r="R50" s="4">
        <f>(Q50/D50)</f>
        <v>0.43312101910828027</v>
      </c>
    </row>
    <row r="51" spans="1:18" ht="15.75">
      <c r="A51" s="3" t="s">
        <v>275</v>
      </c>
      <c r="B51">
        <v>4</v>
      </c>
      <c r="C51" t="s">
        <v>271</v>
      </c>
      <c r="D51">
        <v>362</v>
      </c>
      <c r="E51">
        <v>362</v>
      </c>
      <c r="F51">
        <v>9101112</v>
      </c>
      <c r="G51">
        <v>12</v>
      </c>
      <c r="H51" t="s">
        <v>267</v>
      </c>
      <c r="I51">
        <v>501</v>
      </c>
      <c r="J51" t="s">
        <v>268</v>
      </c>
      <c r="K51">
        <v>12</v>
      </c>
      <c r="L51">
        <f>VLOOKUP(A51,'Y-T-D'!A1:E143,4,TRUE)</f>
        <v>165</v>
      </c>
      <c r="M51" s="4">
        <f>(L51/D51)</f>
        <v>0.4558011049723757</v>
      </c>
      <c r="N51" s="9">
        <f>VLOOKUP(A51,PRIOR!A2:E183,4,TRUE)</f>
        <v>163</v>
      </c>
      <c r="O51" s="9">
        <f>L51-N51</f>
        <v>2</v>
      </c>
      <c r="P51" s="4">
        <f>((L51-N51)/L51)</f>
        <v>0.012121212121212121</v>
      </c>
      <c r="Q51">
        <f>VLOOKUP(A51,'Y-T-D'!A5:E143,5,FALSE)</f>
        <v>154</v>
      </c>
      <c r="R51" s="4">
        <f>(Q51/D51)</f>
        <v>0.425414364640884</v>
      </c>
    </row>
    <row r="52" spans="1:18" ht="15.75">
      <c r="A52" s="3" t="s">
        <v>282</v>
      </c>
      <c r="B52">
        <v>4</v>
      </c>
      <c r="C52" t="s">
        <v>271</v>
      </c>
      <c r="D52">
        <v>340</v>
      </c>
      <c r="E52">
        <v>340</v>
      </c>
      <c r="F52">
        <v>9101112</v>
      </c>
      <c r="G52">
        <v>12</v>
      </c>
      <c r="H52" t="s">
        <v>267</v>
      </c>
      <c r="I52">
        <v>503</v>
      </c>
      <c r="J52" t="s">
        <v>268</v>
      </c>
      <c r="K52">
        <v>12</v>
      </c>
      <c r="L52">
        <f>VLOOKUP(A52,'Y-T-D'!A10:E148,4,TRUE)</f>
        <v>155</v>
      </c>
      <c r="M52" s="4">
        <f>(L52/D52)</f>
        <v>0.45588235294117646</v>
      </c>
      <c r="N52" s="9">
        <f>VLOOKUP(A52,PRIOR!A47:E184,4,TRUE)</f>
        <v>153</v>
      </c>
      <c r="O52" s="9">
        <f>L52-N52</f>
        <v>2</v>
      </c>
      <c r="P52" s="4">
        <f>((L52-N52)/L52)</f>
        <v>0.012903225806451613</v>
      </c>
      <c r="Q52">
        <f>VLOOKUP(A52,'Y-T-D'!A10:E148,5,FALSE)</f>
        <v>147</v>
      </c>
      <c r="R52" s="4">
        <f>(Q52/D52)</f>
        <v>0.4323529411764706</v>
      </c>
    </row>
    <row r="53" spans="1:18" ht="15.75">
      <c r="A53" s="3" t="s">
        <v>292</v>
      </c>
      <c r="B53">
        <v>26</v>
      </c>
      <c r="C53" t="s">
        <v>290</v>
      </c>
      <c r="D53">
        <v>277</v>
      </c>
      <c r="E53">
        <v>277</v>
      </c>
      <c r="F53" t="s">
        <v>291</v>
      </c>
      <c r="G53">
        <v>12</v>
      </c>
      <c r="H53" t="s">
        <v>267</v>
      </c>
      <c r="I53">
        <v>501</v>
      </c>
      <c r="J53" t="s">
        <v>268</v>
      </c>
      <c r="K53">
        <v>12</v>
      </c>
      <c r="L53">
        <f>VLOOKUP(A53,'Y-T-D'!A15:E153,4,TRUE)</f>
        <v>126</v>
      </c>
      <c r="M53" s="4">
        <f>(L53/D53)</f>
        <v>0.4548736462093863</v>
      </c>
      <c r="N53" s="9">
        <f>VLOOKUP(A53,PRIOR!A2:E185,4,TRUE)</f>
        <v>124</v>
      </c>
      <c r="O53" s="9">
        <f>L53-N53</f>
        <v>2</v>
      </c>
      <c r="P53" s="4">
        <f>((L53-N53)/L53)</f>
        <v>0.015873015873015872</v>
      </c>
      <c r="Q53">
        <f>VLOOKUP(A53,'Y-T-D'!A15:E153,5,FALSE)</f>
        <v>115</v>
      </c>
      <c r="R53" s="4">
        <f>(Q53/D53)</f>
        <v>0.4151624548736462</v>
      </c>
    </row>
    <row r="54" spans="1:18" ht="15.75">
      <c r="A54" s="3" t="s">
        <v>407</v>
      </c>
      <c r="B54">
        <v>20</v>
      </c>
      <c r="C54" t="s">
        <v>336</v>
      </c>
      <c r="D54">
        <v>76</v>
      </c>
      <c r="E54">
        <v>76</v>
      </c>
      <c r="F54">
        <v>9101112</v>
      </c>
      <c r="G54">
        <v>12</v>
      </c>
      <c r="H54" t="s">
        <v>267</v>
      </c>
      <c r="I54">
        <v>504</v>
      </c>
      <c r="J54" t="s">
        <v>268</v>
      </c>
      <c r="K54">
        <v>12</v>
      </c>
      <c r="L54">
        <f>VLOOKUP(A54,'Y-T-D'!A1:E232,4,TRUE)</f>
        <v>35</v>
      </c>
      <c r="M54" s="4">
        <f>(L54/D54)</f>
        <v>0.4605263157894737</v>
      </c>
      <c r="N54" s="9">
        <f>VLOOKUP(A54,PRIOR!A49:E186,4,TRUE)</f>
        <v>34</v>
      </c>
      <c r="O54" s="9">
        <f>L54-N54</f>
        <v>1</v>
      </c>
      <c r="P54" s="4">
        <f>((L54-N54)/L54)</f>
        <v>0.02857142857142857</v>
      </c>
      <c r="Q54">
        <f>VLOOKUP(A54,'Y-T-D'!A1:E232,5,TRUE)</f>
        <v>35</v>
      </c>
      <c r="R54" s="4">
        <f>(Q54/D54)</f>
        <v>0.4605263157894737</v>
      </c>
    </row>
    <row r="55" spans="1:18" ht="15.75">
      <c r="A55" s="3" t="s">
        <v>303</v>
      </c>
      <c r="B55">
        <v>39</v>
      </c>
      <c r="C55" t="s">
        <v>293</v>
      </c>
      <c r="D55">
        <v>249</v>
      </c>
      <c r="E55">
        <v>249</v>
      </c>
      <c r="F55" t="s">
        <v>291</v>
      </c>
      <c r="G55">
        <v>12</v>
      </c>
      <c r="H55" t="s">
        <v>267</v>
      </c>
      <c r="I55">
        <v>513</v>
      </c>
      <c r="J55" t="s">
        <v>268</v>
      </c>
      <c r="K55">
        <v>12</v>
      </c>
      <c r="L55">
        <f>VLOOKUP(A55,'Y-T-D'!A1:E160,4,TRUE)</f>
        <v>114</v>
      </c>
      <c r="M55" s="4">
        <f>(L55/D55)</f>
        <v>0.4578313253012048</v>
      </c>
      <c r="N55" s="9">
        <f>VLOOKUP(A55,PRIOR!A2:E187,4,TRUE)</f>
        <v>111</v>
      </c>
      <c r="O55" s="9">
        <f>L55-N55</f>
        <v>3</v>
      </c>
      <c r="P55" s="4">
        <f>((L55-N55)/L55)</f>
        <v>0.02631578947368421</v>
      </c>
      <c r="Q55">
        <f>VLOOKUP(A55,'Y-T-D'!A1:E160,5,FALSE)</f>
        <v>105</v>
      </c>
      <c r="R55" s="4">
        <f>(Q55/D55)</f>
        <v>0.42168674698795183</v>
      </c>
    </row>
    <row r="56" spans="1:18" ht="15.75">
      <c r="A56" s="3" t="s">
        <v>284</v>
      </c>
      <c r="B56">
        <v>70</v>
      </c>
      <c r="C56" t="s">
        <v>283</v>
      </c>
      <c r="D56">
        <v>319</v>
      </c>
      <c r="E56">
        <v>319</v>
      </c>
      <c r="F56">
        <v>9101112</v>
      </c>
      <c r="G56">
        <v>12</v>
      </c>
      <c r="H56" t="s">
        <v>267</v>
      </c>
      <c r="I56">
        <v>507</v>
      </c>
      <c r="J56" t="s">
        <v>268</v>
      </c>
      <c r="K56">
        <v>12</v>
      </c>
      <c r="L56">
        <f>VLOOKUP(A56,'Y-T-D'!A11:E149,4,TRUE)</f>
        <v>143</v>
      </c>
      <c r="M56" s="4">
        <f>(L56/D56)</f>
        <v>0.4482758620689655</v>
      </c>
      <c r="N56" s="9">
        <f>VLOOKUP(A56,PRIOR!A51:E188,4,TRUE)</f>
        <v>142</v>
      </c>
      <c r="O56" s="9">
        <f>L56-N56</f>
        <v>1</v>
      </c>
      <c r="P56" s="4">
        <f>((L56-N56)/L56)</f>
        <v>0.006993006993006993</v>
      </c>
      <c r="Q56">
        <f>VLOOKUP(A56,'Y-T-D'!A11:E149,5,FALSE)</f>
        <v>130</v>
      </c>
      <c r="R56" s="4">
        <f>(Q56/D56)</f>
        <v>0.40752351097178685</v>
      </c>
    </row>
    <row r="57" spans="1:18" ht="15.75">
      <c r="A57" s="3" t="s">
        <v>270</v>
      </c>
      <c r="B57">
        <v>64</v>
      </c>
      <c r="C57" t="s">
        <v>269</v>
      </c>
      <c r="D57">
        <v>404</v>
      </c>
      <c r="E57">
        <v>404</v>
      </c>
      <c r="F57">
        <v>9101112</v>
      </c>
      <c r="G57">
        <v>12</v>
      </c>
      <c r="H57" t="s">
        <v>267</v>
      </c>
      <c r="I57">
        <v>501</v>
      </c>
      <c r="J57" t="s">
        <v>268</v>
      </c>
      <c r="K57">
        <v>12</v>
      </c>
      <c r="L57">
        <f>VLOOKUP(A57,'Y-T-D'!A1:E140,4,TRUE)</f>
        <v>180</v>
      </c>
      <c r="M57" s="4">
        <f>(L57/D57)</f>
        <v>0.44554455445544555</v>
      </c>
      <c r="N57" s="9">
        <f>VLOOKUP(A57,PRIOR!A52:E189,4,TRUE)</f>
        <v>179</v>
      </c>
      <c r="O57" s="9">
        <f>L57-N57</f>
        <v>1</v>
      </c>
      <c r="P57" s="4">
        <f>((L57-N57)/L57)</f>
        <v>0.005555555555555556</v>
      </c>
      <c r="Q57">
        <f>VLOOKUP(A57,'Y-T-D'!A2:E140,5,FALSE)</f>
        <v>167</v>
      </c>
      <c r="R57" s="4">
        <f>(Q57/D57)</f>
        <v>0.41336633663366334</v>
      </c>
    </row>
    <row r="58" spans="1:18" ht="15.75">
      <c r="A58" s="3" t="s">
        <v>305</v>
      </c>
      <c r="B58">
        <v>89</v>
      </c>
      <c r="C58" t="s">
        <v>304</v>
      </c>
      <c r="D58">
        <v>248</v>
      </c>
      <c r="E58">
        <v>248</v>
      </c>
      <c r="F58">
        <v>9101112</v>
      </c>
      <c r="G58">
        <v>12</v>
      </c>
      <c r="H58" t="s">
        <v>267</v>
      </c>
      <c r="I58">
        <v>508</v>
      </c>
      <c r="J58" t="s">
        <v>268</v>
      </c>
      <c r="K58">
        <v>12</v>
      </c>
      <c r="L58">
        <f>VLOOKUP(A58,'Y-T-D'!A23:E161,4,TRUE)</f>
        <v>111</v>
      </c>
      <c r="M58" s="4">
        <f>(L58/D58)</f>
        <v>0.4475806451612903</v>
      </c>
      <c r="N58" s="9">
        <f>VLOOKUP(A58,PRIOR!A53:E190,4,TRUE)</f>
        <v>109</v>
      </c>
      <c r="O58" s="9">
        <f>L58-N58</f>
        <v>2</v>
      </c>
      <c r="P58" s="4">
        <f>((L58-N58)/L58)</f>
        <v>0.018018018018018018</v>
      </c>
      <c r="Q58">
        <f>VLOOKUP(A58,'Y-T-D'!A23:E161,5,FALSE)</f>
        <v>99</v>
      </c>
      <c r="R58" s="4">
        <f>(Q58/D58)</f>
        <v>0.39919354838709675</v>
      </c>
    </row>
    <row r="59" spans="1:18" ht="15.75">
      <c r="A59" s="3" t="s">
        <v>414</v>
      </c>
      <c r="B59">
        <v>92</v>
      </c>
      <c r="C59" t="s">
        <v>373</v>
      </c>
      <c r="D59">
        <v>41</v>
      </c>
      <c r="E59">
        <v>41</v>
      </c>
      <c r="F59">
        <v>9101112</v>
      </c>
      <c r="G59">
        <v>12</v>
      </c>
      <c r="H59" t="s">
        <v>267</v>
      </c>
      <c r="I59">
        <v>504</v>
      </c>
      <c r="J59" t="s">
        <v>268</v>
      </c>
      <c r="K59">
        <v>12</v>
      </c>
      <c r="L59">
        <f>VLOOKUP(A59,'Y-T-D'!A1:E245,4,TRUE)</f>
        <v>18</v>
      </c>
      <c r="M59" s="4">
        <f>(L59/D59)</f>
        <v>0.43902439024390244</v>
      </c>
      <c r="N59" s="9">
        <f>VLOOKUP(A59,PRIOR!A54:E191,4,TRUE)</f>
        <v>18</v>
      </c>
      <c r="O59" s="9">
        <f>L59-N59</f>
        <v>0</v>
      </c>
      <c r="P59" s="4">
        <f>((L59-N59)/L59)</f>
        <v>0</v>
      </c>
      <c r="Q59">
        <f>VLOOKUP(A59,'Y-T-D'!A51:E245,5,FALSE)</f>
        <v>14</v>
      </c>
      <c r="R59" s="4">
        <f>(Q59/D59)</f>
        <v>0.34146341463414637</v>
      </c>
    </row>
    <row r="60" spans="1:18" ht="15.75">
      <c r="A60" s="3" t="s">
        <v>352</v>
      </c>
      <c r="B60">
        <v>33</v>
      </c>
      <c r="C60" t="s">
        <v>316</v>
      </c>
      <c r="D60">
        <v>151</v>
      </c>
      <c r="E60">
        <v>151</v>
      </c>
      <c r="F60">
        <v>9101112</v>
      </c>
      <c r="G60">
        <v>12</v>
      </c>
      <c r="H60" t="s">
        <v>267</v>
      </c>
      <c r="I60">
        <v>506</v>
      </c>
      <c r="J60" t="s">
        <v>268</v>
      </c>
      <c r="K60">
        <v>12</v>
      </c>
      <c r="L60">
        <f>VLOOKUP(A60,'Y-T-D'!A53:E191,4,TRUE)</f>
        <v>67</v>
      </c>
      <c r="M60" s="4">
        <f>(L60/D60)</f>
        <v>0.44370860927152317</v>
      </c>
      <c r="N60" s="9">
        <f>VLOOKUP(A60,PRIOR!A55:E192,4,TRUE)</f>
        <v>66</v>
      </c>
      <c r="O60" s="9">
        <f>L60-N60</f>
        <v>1</v>
      </c>
      <c r="P60" s="4">
        <f>((L60-N60)/L60)</f>
        <v>0.014925373134328358</v>
      </c>
      <c r="Q60">
        <f>VLOOKUP(A60,'Y-T-D'!A53:E191,5,FALSE)</f>
        <v>61</v>
      </c>
      <c r="R60" s="4">
        <f>(Q60/D60)</f>
        <v>0.40397350993377484</v>
      </c>
    </row>
    <row r="61" spans="1:18" ht="15.75">
      <c r="A61" s="3" t="s">
        <v>455</v>
      </c>
      <c r="B61">
        <v>74</v>
      </c>
      <c r="C61" t="s">
        <v>280</v>
      </c>
      <c r="D61">
        <v>126</v>
      </c>
      <c r="E61">
        <v>126</v>
      </c>
      <c r="F61">
        <v>9101112</v>
      </c>
      <c r="G61">
        <v>12</v>
      </c>
      <c r="H61" t="s">
        <v>267</v>
      </c>
      <c r="I61">
        <v>503</v>
      </c>
      <c r="J61" t="s">
        <v>268</v>
      </c>
      <c r="K61">
        <v>12</v>
      </c>
      <c r="L61">
        <f>VLOOKUP(A61,'Y-T-D'!A2:E200,4,FALSE)</f>
        <v>55</v>
      </c>
      <c r="M61" s="4">
        <f>(L61/D61)</f>
        <v>0.4365079365079365</v>
      </c>
      <c r="N61" s="9">
        <f>VLOOKUP(A61,PRIOR!A2:E193,4,FALSE)</f>
        <v>55</v>
      </c>
      <c r="O61" s="9">
        <f>L61-N61</f>
        <v>0</v>
      </c>
      <c r="P61" s="4">
        <f>((L61-N61)/L61)</f>
        <v>0</v>
      </c>
      <c r="Q61">
        <f>VLOOKUP(A61,'Y-T-D'!A1:E200,5,FALSE)</f>
        <v>48</v>
      </c>
      <c r="R61" s="4">
        <f>(Q61/D61)</f>
        <v>0.38095238095238093</v>
      </c>
    </row>
    <row r="62" spans="1:18" ht="15.75">
      <c r="A62" s="3" t="s">
        <v>393</v>
      </c>
      <c r="B62">
        <v>62</v>
      </c>
      <c r="C62" t="s">
        <v>321</v>
      </c>
      <c r="D62">
        <v>94</v>
      </c>
      <c r="E62">
        <v>94</v>
      </c>
      <c r="F62">
        <v>9101112</v>
      </c>
      <c r="G62">
        <v>12</v>
      </c>
      <c r="H62" t="s">
        <v>267</v>
      </c>
      <c r="I62">
        <v>502</v>
      </c>
      <c r="J62" t="s">
        <v>268</v>
      </c>
      <c r="K62">
        <v>12</v>
      </c>
      <c r="L62">
        <f>VLOOKUP(A62,'Y-T-D'!A85:E223,4,TRUE)</f>
        <v>41</v>
      </c>
      <c r="M62" s="4">
        <f>(L62/D62)</f>
        <v>0.43617021276595747</v>
      </c>
      <c r="N62" s="9">
        <f>VLOOKUP(A62,PRIOR!A57:E194,4,TRUE)</f>
        <v>41</v>
      </c>
      <c r="O62" s="9">
        <f>L62-N62</f>
        <v>0</v>
      </c>
      <c r="P62" s="4">
        <f>((L62-N62)/L62)</f>
        <v>0</v>
      </c>
      <c r="Q62">
        <f>VLOOKUP(A62,'Y-T-D'!A29:E223,5,FALSE)</f>
        <v>38</v>
      </c>
      <c r="R62" s="4">
        <f>(Q62/D62)</f>
        <v>0.40425531914893614</v>
      </c>
    </row>
    <row r="63" spans="1:18" ht="15.75">
      <c r="A63" s="3" t="s">
        <v>410</v>
      </c>
      <c r="B63">
        <v>48</v>
      </c>
      <c r="C63" t="s">
        <v>285</v>
      </c>
      <c r="D63">
        <v>67</v>
      </c>
      <c r="E63">
        <v>67</v>
      </c>
      <c r="F63">
        <v>70809101112</v>
      </c>
      <c r="G63">
        <v>12</v>
      </c>
      <c r="H63" t="s">
        <v>267</v>
      </c>
      <c r="I63">
        <v>501</v>
      </c>
      <c r="J63" t="s">
        <v>268</v>
      </c>
      <c r="K63">
        <v>12</v>
      </c>
      <c r="L63">
        <f>VLOOKUP(A63,'Y-T-D'!A1:E236,4,TRUE)</f>
        <v>30</v>
      </c>
      <c r="M63" s="4">
        <f>(L63/D63)</f>
        <v>0.44776119402985076</v>
      </c>
      <c r="N63" s="9">
        <f>VLOOKUP(A63,PRIOR!A2:E195,4,TRUE)</f>
        <v>29</v>
      </c>
      <c r="O63" s="9">
        <f>L63-N63</f>
        <v>1</v>
      </c>
      <c r="P63" s="4">
        <f>((L63-N63)/L63)</f>
        <v>0.03333333333333333</v>
      </c>
      <c r="Q63">
        <f>VLOOKUP(A63,'Y-T-D'!A6:E236,5,FALSE)</f>
        <v>28</v>
      </c>
      <c r="R63" s="4">
        <f>(Q63/D63)</f>
        <v>0.417910447761194</v>
      </c>
    </row>
    <row r="64" spans="1:18" ht="15.75">
      <c r="A64" s="3" t="s">
        <v>370</v>
      </c>
      <c r="B64">
        <v>6</v>
      </c>
      <c r="C64" t="s">
        <v>369</v>
      </c>
      <c r="D64">
        <v>118</v>
      </c>
      <c r="E64">
        <v>118</v>
      </c>
      <c r="F64">
        <v>9101112</v>
      </c>
      <c r="G64">
        <v>12</v>
      </c>
      <c r="H64" t="s">
        <v>267</v>
      </c>
      <c r="I64">
        <v>501</v>
      </c>
      <c r="J64" t="s">
        <v>268</v>
      </c>
      <c r="K64">
        <v>12</v>
      </c>
      <c r="L64">
        <f>VLOOKUP(A64,'Y-T-D'!A67:E205,4,TRUE)</f>
        <v>53</v>
      </c>
      <c r="M64" s="4">
        <f>(L64/D64)</f>
        <v>0.4491525423728814</v>
      </c>
      <c r="N64" s="9">
        <f>VLOOKUP(A64,PRIOR!A59:E196,4,TRUE)</f>
        <v>51</v>
      </c>
      <c r="O64" s="9">
        <f>L64-N64</f>
        <v>2</v>
      </c>
      <c r="P64" s="4">
        <f>((L64-N64)/L64)</f>
        <v>0.03773584905660377</v>
      </c>
      <c r="Q64">
        <f>VLOOKUP(A64,'Y-T-D'!A11:E205,5,FALSE)</f>
        <v>52</v>
      </c>
      <c r="R64" s="4">
        <f>(Q64/D64)</f>
        <v>0.4406779661016949</v>
      </c>
    </row>
    <row r="65" spans="1:18" ht="15.75">
      <c r="A65" s="3" t="s">
        <v>417</v>
      </c>
      <c r="B65">
        <v>31</v>
      </c>
      <c r="C65" t="s">
        <v>397</v>
      </c>
      <c r="D65">
        <v>51</v>
      </c>
      <c r="E65">
        <v>51</v>
      </c>
      <c r="F65">
        <v>9101112</v>
      </c>
      <c r="G65">
        <v>12</v>
      </c>
      <c r="H65" t="s">
        <v>267</v>
      </c>
      <c r="I65">
        <v>501</v>
      </c>
      <c r="J65" t="s">
        <v>268</v>
      </c>
      <c r="K65">
        <v>12</v>
      </c>
      <c r="L65">
        <f>VLOOKUP(A65,'Y-T-D'!A1:E243,4,TRUE)</f>
        <v>23</v>
      </c>
      <c r="M65" s="4">
        <f>(L65/D65)</f>
        <v>0.45098039215686275</v>
      </c>
      <c r="N65" s="9">
        <f>VLOOKUP(A65,PRIOR!A2:E197,4,TRUE)</f>
        <v>22</v>
      </c>
      <c r="O65" s="9">
        <f>L65-N65</f>
        <v>1</v>
      </c>
      <c r="P65" s="4">
        <f>((L65-N65)/L65)</f>
        <v>0.043478260869565216</v>
      </c>
      <c r="Q65">
        <f>VLOOKUP(A65,'Y-T-D'!A1:E243,5,FALSE)</f>
        <v>20</v>
      </c>
      <c r="R65" s="4">
        <f>(Q65/D65)</f>
        <v>0.39215686274509803</v>
      </c>
    </row>
    <row r="66" spans="1:18" ht="15.75">
      <c r="A66" s="3" t="s">
        <v>391</v>
      </c>
      <c r="B66">
        <v>6</v>
      </c>
      <c r="C66" t="s">
        <v>369</v>
      </c>
      <c r="D66">
        <v>100</v>
      </c>
      <c r="E66">
        <v>100</v>
      </c>
      <c r="F66">
        <v>9101112</v>
      </c>
      <c r="G66">
        <v>12</v>
      </c>
      <c r="H66" t="s">
        <v>267</v>
      </c>
      <c r="I66">
        <v>502</v>
      </c>
      <c r="J66" t="s">
        <v>268</v>
      </c>
      <c r="K66">
        <v>12</v>
      </c>
      <c r="L66">
        <f>VLOOKUP(A66,'Y-T-D'!A83:E221,4,TRUE)</f>
        <v>44</v>
      </c>
      <c r="M66" s="4">
        <f>(L66/D66)</f>
        <v>0.44</v>
      </c>
      <c r="N66" s="9">
        <f>VLOOKUP(A66,PRIOR!A61:E198,4,TRUE)</f>
        <v>43</v>
      </c>
      <c r="O66" s="9">
        <f>L66-N66</f>
        <v>1</v>
      </c>
      <c r="P66" s="4">
        <f>((L66-N66)/L66)</f>
        <v>0.022727272727272728</v>
      </c>
      <c r="Q66">
        <f>VLOOKUP(A66,'Y-T-D'!A27:E221,5,FALSE)</f>
        <v>40</v>
      </c>
      <c r="R66" s="4">
        <f>(Q66/D66)</f>
        <v>0.4</v>
      </c>
    </row>
    <row r="67" spans="1:18" ht="15.75">
      <c r="A67" s="3" t="s">
        <v>322</v>
      </c>
      <c r="B67">
        <v>62</v>
      </c>
      <c r="C67" t="s">
        <v>321</v>
      </c>
      <c r="D67">
        <v>203</v>
      </c>
      <c r="E67">
        <v>203</v>
      </c>
      <c r="F67">
        <v>9101112</v>
      </c>
      <c r="G67">
        <v>12</v>
      </c>
      <c r="H67" t="s">
        <v>267</v>
      </c>
      <c r="I67">
        <v>501</v>
      </c>
      <c r="J67" t="s">
        <v>268</v>
      </c>
      <c r="K67">
        <v>12</v>
      </c>
      <c r="L67">
        <f>VLOOKUP(A67,'Y-T-D'!A33:E171,4,TRUE)</f>
        <v>88</v>
      </c>
      <c r="M67" s="4">
        <f>(L67/D67)</f>
        <v>0.43349753694581283</v>
      </c>
      <c r="N67" s="9">
        <f>VLOOKUP(A67,PRIOR!A62:E199,4,TRUE)</f>
        <v>87</v>
      </c>
      <c r="O67" s="9">
        <f>L67-N67</f>
        <v>1</v>
      </c>
      <c r="P67" s="4">
        <f>((L67-N67)/L67)</f>
        <v>0.011363636363636364</v>
      </c>
      <c r="Q67">
        <f>VLOOKUP(A67,'Y-T-D'!A1:E171,5,FALSE)</f>
        <v>80</v>
      </c>
      <c r="R67" s="4">
        <f>(Q67/D67)</f>
        <v>0.39408866995073893</v>
      </c>
    </row>
    <row r="68" spans="1:18" ht="15.75">
      <c r="A68" s="3" t="s">
        <v>286</v>
      </c>
      <c r="B68">
        <v>48</v>
      </c>
      <c r="C68" t="s">
        <v>285</v>
      </c>
      <c r="D68">
        <v>306</v>
      </c>
      <c r="E68">
        <v>306</v>
      </c>
      <c r="F68">
        <v>9101112</v>
      </c>
      <c r="G68">
        <v>12</v>
      </c>
      <c r="H68" t="s">
        <v>267</v>
      </c>
      <c r="I68">
        <v>502</v>
      </c>
      <c r="J68" t="s">
        <v>268</v>
      </c>
      <c r="K68">
        <v>12</v>
      </c>
      <c r="L68">
        <f>VLOOKUP(A68,'Y-T-D'!A12:E150,4,TRUE)</f>
        <v>134</v>
      </c>
      <c r="M68" s="4">
        <f>(L68/D68)</f>
        <v>0.43790849673202614</v>
      </c>
      <c r="N68" s="9">
        <f>VLOOKUP(A68,PRIOR!A2:E200,4,TRUE)</f>
        <v>131</v>
      </c>
      <c r="O68" s="9">
        <f>L68-N68</f>
        <v>3</v>
      </c>
      <c r="P68" s="4">
        <f>((L68-N68)/L68)</f>
        <v>0.022388059701492536</v>
      </c>
      <c r="Q68">
        <f>VLOOKUP(A68,'Y-T-D'!A12:E150,5,FALSE)</f>
        <v>127</v>
      </c>
      <c r="R68" s="4">
        <f>(Q68/D68)</f>
        <v>0.4150326797385621</v>
      </c>
    </row>
    <row r="69" spans="1:18" ht="15.75">
      <c r="A69" s="3" t="s">
        <v>379</v>
      </c>
      <c r="B69">
        <v>72</v>
      </c>
      <c r="C69" t="s">
        <v>296</v>
      </c>
      <c r="D69">
        <v>110</v>
      </c>
      <c r="E69">
        <v>110</v>
      </c>
      <c r="F69">
        <v>9101112</v>
      </c>
      <c r="G69">
        <v>12</v>
      </c>
      <c r="H69" t="s">
        <v>267</v>
      </c>
      <c r="I69">
        <v>515</v>
      </c>
      <c r="J69" t="s">
        <v>268</v>
      </c>
      <c r="K69">
        <v>12</v>
      </c>
      <c r="L69">
        <f>VLOOKUP(A69,'Y-T-D'!A73:E211,4,TRUE)</f>
        <v>49</v>
      </c>
      <c r="M69" s="4">
        <f>(L69/D69)</f>
        <v>0.44545454545454544</v>
      </c>
      <c r="N69" s="9">
        <f>VLOOKUP(A69,PRIOR!A64:E201,4,TRUE)</f>
        <v>47</v>
      </c>
      <c r="O69" s="9">
        <f>L69-N69</f>
        <v>2</v>
      </c>
      <c r="P69" s="4">
        <f>((L69-N69)/L69)</f>
        <v>0.04081632653061224</v>
      </c>
      <c r="Q69">
        <f>VLOOKUP(A69,'Y-T-D'!A17:E211,5,FALSE)</f>
        <v>43</v>
      </c>
      <c r="R69" s="4">
        <f>(Q69/D69)</f>
        <v>0.39090909090909093</v>
      </c>
    </row>
    <row r="70" spans="1:18" ht="15.75">
      <c r="A70" s="3" t="s">
        <v>386</v>
      </c>
      <c r="B70">
        <v>85</v>
      </c>
      <c r="C70" t="s">
        <v>385</v>
      </c>
      <c r="D70">
        <v>103</v>
      </c>
      <c r="E70">
        <v>103</v>
      </c>
      <c r="F70">
        <v>9101112</v>
      </c>
      <c r="G70">
        <v>12</v>
      </c>
      <c r="H70" t="s">
        <v>267</v>
      </c>
      <c r="I70">
        <v>503</v>
      </c>
      <c r="J70" t="s">
        <v>268</v>
      </c>
      <c r="K70">
        <v>12</v>
      </c>
      <c r="L70">
        <f>VLOOKUP(A70,'Y-T-D'!A78:E216,4,TRUE)</f>
        <v>44</v>
      </c>
      <c r="M70" s="4">
        <f>(L70/D70)</f>
        <v>0.42718446601941745</v>
      </c>
      <c r="N70" s="9">
        <f>VLOOKUP(A70,PRIOR!A65:E202,4,TRUE)</f>
        <v>44</v>
      </c>
      <c r="O70" s="9">
        <f>L70-N70</f>
        <v>0</v>
      </c>
      <c r="P70" s="4">
        <f>((L70-N70)/L70)</f>
        <v>0</v>
      </c>
      <c r="Q70">
        <f>VLOOKUP(A70,'Y-T-D'!A22:E216,5,FALSE)</f>
        <v>40</v>
      </c>
      <c r="R70" s="4">
        <f>(Q70/D70)</f>
        <v>0.3883495145631068</v>
      </c>
    </row>
    <row r="71" spans="1:18" ht="15.75">
      <c r="A71" s="3" t="s">
        <v>361</v>
      </c>
      <c r="B71">
        <v>33</v>
      </c>
      <c r="C71" t="s">
        <v>316</v>
      </c>
      <c r="D71">
        <v>127</v>
      </c>
      <c r="E71">
        <v>127</v>
      </c>
      <c r="F71">
        <v>9101112</v>
      </c>
      <c r="G71">
        <v>12</v>
      </c>
      <c r="H71" t="s">
        <v>267</v>
      </c>
      <c r="I71">
        <v>502</v>
      </c>
      <c r="J71" t="s">
        <v>268</v>
      </c>
      <c r="K71">
        <v>12</v>
      </c>
      <c r="L71">
        <f>VLOOKUP(A71,'Y-T-D'!A5:E199,4,TRUE)</f>
        <v>55</v>
      </c>
      <c r="M71" s="4">
        <f>(L71/D71)</f>
        <v>0.4330708661417323</v>
      </c>
      <c r="N71" s="9">
        <f>VLOOKUP(A71,PRIOR!A2:E203,4,TRUE)</f>
        <v>54</v>
      </c>
      <c r="O71" s="9">
        <f>L71-N71</f>
        <v>1</v>
      </c>
      <c r="P71" s="4">
        <f>((L71-N71)/L71)</f>
        <v>0.01818181818181818</v>
      </c>
      <c r="Q71">
        <f>VLOOKUP(A71,'Y-T-D'!A5:E199,5,FALSE)</f>
        <v>51</v>
      </c>
      <c r="R71" s="4">
        <f>(Q71/D71)</f>
        <v>0.4015748031496063</v>
      </c>
    </row>
    <row r="72" spans="1:18" ht="15.75">
      <c r="A72" s="3" t="s">
        <v>339</v>
      </c>
      <c r="B72">
        <v>39</v>
      </c>
      <c r="C72" t="s">
        <v>293</v>
      </c>
      <c r="D72">
        <v>163</v>
      </c>
      <c r="E72">
        <v>163</v>
      </c>
      <c r="F72">
        <v>9101112</v>
      </c>
      <c r="G72">
        <v>12</v>
      </c>
      <c r="H72" t="s">
        <v>267</v>
      </c>
      <c r="I72">
        <v>507</v>
      </c>
      <c r="J72" t="s">
        <v>268</v>
      </c>
      <c r="K72">
        <v>12</v>
      </c>
      <c r="L72">
        <f>VLOOKUP(A72,'Y-T-D'!A1:E182,4,TRUE)</f>
        <v>70</v>
      </c>
      <c r="M72" s="4">
        <f>(L72/D72)</f>
        <v>0.4294478527607362</v>
      </c>
      <c r="N72" s="9">
        <f>VLOOKUP(A72,PRIOR!A2:E204,4,TRUE)</f>
        <v>69</v>
      </c>
      <c r="O72" s="9">
        <f>L72-N72</f>
        <v>1</v>
      </c>
      <c r="P72" s="4">
        <f>((L72-N72)/L72)</f>
        <v>0.014285714285714285</v>
      </c>
      <c r="Q72">
        <f>VLOOKUP(A72,'Y-T-D'!A44:E182,5,FALSE)</f>
        <v>66</v>
      </c>
      <c r="R72" s="4">
        <f>(Q72/D72)</f>
        <v>0.4049079754601227</v>
      </c>
    </row>
    <row r="73" spans="1:18" ht="15.75">
      <c r="A73" s="3" t="s">
        <v>426</v>
      </c>
      <c r="B73">
        <v>24</v>
      </c>
      <c r="C73" t="s">
        <v>367</v>
      </c>
      <c r="D73">
        <v>19</v>
      </c>
      <c r="E73">
        <v>19</v>
      </c>
      <c r="F73" t="s">
        <v>425</v>
      </c>
      <c r="G73">
        <v>12</v>
      </c>
      <c r="H73" t="s">
        <v>267</v>
      </c>
      <c r="I73">
        <v>101</v>
      </c>
      <c r="J73" t="s">
        <v>268</v>
      </c>
      <c r="K73">
        <v>12</v>
      </c>
      <c r="L73">
        <f>VLOOKUP(A73,'Y-T-D'!A1:E251,4,TRUE)</f>
        <v>8</v>
      </c>
      <c r="M73" s="4">
        <f>(L73/D73)</f>
        <v>0.42105263157894735</v>
      </c>
      <c r="N73" s="9">
        <f>VLOOKUP(A73,PRIOR!A68:E205,4,TRUE)</f>
        <v>8</v>
      </c>
      <c r="O73" s="9">
        <f>L73-N73</f>
        <v>0</v>
      </c>
      <c r="P73" s="4">
        <f>((L73-N73)/L73)</f>
        <v>0</v>
      </c>
      <c r="Q73">
        <f>VLOOKUP(A73,'Y-T-D'!A57:E251,5,FALSE)</f>
        <v>8</v>
      </c>
      <c r="R73" s="4">
        <f>(Q73/D73)</f>
        <v>0.42105263157894735</v>
      </c>
    </row>
    <row r="74" spans="1:18" ht="15.75">
      <c r="A74" s="3" t="s">
        <v>348</v>
      </c>
      <c r="B74">
        <v>2</v>
      </c>
      <c r="C74" t="s">
        <v>347</v>
      </c>
      <c r="D74">
        <v>155</v>
      </c>
      <c r="E74">
        <v>155</v>
      </c>
      <c r="F74" t="s">
        <v>291</v>
      </c>
      <c r="G74">
        <v>12</v>
      </c>
      <c r="H74" t="s">
        <v>267</v>
      </c>
      <c r="I74">
        <v>501</v>
      </c>
      <c r="J74" t="s">
        <v>268</v>
      </c>
      <c r="K74">
        <v>12</v>
      </c>
      <c r="L74">
        <f>VLOOKUP(A74,'Y-T-D'!A50:E188,4,TRUE)</f>
        <v>65</v>
      </c>
      <c r="M74" s="4">
        <f>(L74/D74)</f>
        <v>0.41935483870967744</v>
      </c>
      <c r="N74" s="9">
        <f>VLOOKUP(A74,PRIOR!A69:E206,4,TRUE)</f>
        <v>65</v>
      </c>
      <c r="O74" s="9">
        <f>L74-N74</f>
        <v>0</v>
      </c>
      <c r="P74" s="4">
        <f>((L74-N74)/L74)</f>
        <v>0</v>
      </c>
      <c r="Q74">
        <f>VLOOKUP(A74,'Y-T-D'!A1:E188,5,FALSE)</f>
        <v>63</v>
      </c>
      <c r="R74" s="4">
        <f>(Q74/D74)</f>
        <v>0.4064516129032258</v>
      </c>
    </row>
    <row r="75" spans="1:18" ht="15.75">
      <c r="A75" s="3" t="s">
        <v>404</v>
      </c>
      <c r="B75">
        <v>56</v>
      </c>
      <c r="C75" t="s">
        <v>276</v>
      </c>
      <c r="D75">
        <v>79</v>
      </c>
      <c r="E75">
        <v>79</v>
      </c>
      <c r="F75">
        <v>6070809101112</v>
      </c>
      <c r="G75">
        <v>12</v>
      </c>
      <c r="H75" t="s">
        <v>267</v>
      </c>
      <c r="I75">
        <v>501</v>
      </c>
      <c r="J75" t="s">
        <v>268</v>
      </c>
      <c r="K75">
        <v>12</v>
      </c>
      <c r="L75">
        <f>VLOOKUP(A75,'Y-T-D'!A1:E230,4,TRUE)</f>
        <v>33</v>
      </c>
      <c r="M75" s="4">
        <f>(L75/D75)</f>
        <v>0.4177215189873418</v>
      </c>
      <c r="N75" s="9">
        <f>VLOOKUP(A75,PRIOR!A2:E207,4,TRUE)</f>
        <v>33</v>
      </c>
      <c r="O75" s="9">
        <f>L75-N75</f>
        <v>0</v>
      </c>
      <c r="P75" s="4">
        <f>((L75-N75)/L75)</f>
        <v>0</v>
      </c>
      <c r="Q75">
        <f>VLOOKUP(A75,'Y-T-D'!A1:E230,5,FALSE)</f>
        <v>30</v>
      </c>
      <c r="R75" s="4">
        <f>(Q75/D75)</f>
        <v>0.379746835443038</v>
      </c>
    </row>
    <row r="76" spans="1:18" ht="15.75">
      <c r="A76" s="3" t="s">
        <v>415</v>
      </c>
      <c r="B76">
        <v>72</v>
      </c>
      <c r="C76" t="s">
        <v>296</v>
      </c>
      <c r="D76">
        <v>53</v>
      </c>
      <c r="E76">
        <v>53</v>
      </c>
      <c r="F76">
        <v>9101112</v>
      </c>
      <c r="G76">
        <v>12</v>
      </c>
      <c r="H76" t="s">
        <v>267</v>
      </c>
      <c r="I76">
        <v>505</v>
      </c>
      <c r="J76" t="s">
        <v>268</v>
      </c>
      <c r="K76">
        <v>12</v>
      </c>
      <c r="L76">
        <f>VLOOKUP(A76,'Y-T-D'!A1:E241,4,TRUE)</f>
        <v>22</v>
      </c>
      <c r="M76" s="4">
        <f>(L76/D76)</f>
        <v>0.41509433962264153</v>
      </c>
      <c r="N76" s="9">
        <f>VLOOKUP(A76,PRIOR!A2:E208,4,TRUE)</f>
        <v>22</v>
      </c>
      <c r="O76" s="9">
        <f>L76-N76</f>
        <v>0</v>
      </c>
      <c r="P76" s="4">
        <f>((L76-N76)/L76)</f>
        <v>0</v>
      </c>
      <c r="Q76">
        <f>VLOOKUP(A76,'Y-T-D'!A1:E241,5,FALSE)</f>
        <v>22</v>
      </c>
      <c r="R76" s="4">
        <f>(Q76/D76)</f>
        <v>0.41509433962264153</v>
      </c>
    </row>
    <row r="77" spans="1:18" ht="15.75">
      <c r="A77" s="3" t="s">
        <v>308</v>
      </c>
      <c r="B77">
        <v>10</v>
      </c>
      <c r="C77" t="s">
        <v>307</v>
      </c>
      <c r="D77">
        <v>232</v>
      </c>
      <c r="E77">
        <v>232</v>
      </c>
      <c r="F77" t="s">
        <v>291</v>
      </c>
      <c r="G77">
        <v>12</v>
      </c>
      <c r="H77" t="s">
        <v>267</v>
      </c>
      <c r="I77">
        <v>502</v>
      </c>
      <c r="J77" t="s">
        <v>268</v>
      </c>
      <c r="K77">
        <v>12</v>
      </c>
      <c r="L77">
        <f>VLOOKUP(A77,'Y-T-D'!A1:E163,4,TRUE)</f>
        <v>98</v>
      </c>
      <c r="M77" s="4">
        <f>(L77/D77)</f>
        <v>0.4224137931034483</v>
      </c>
      <c r="N77" s="9">
        <f>VLOOKUP(A77,PRIOR!A2:E209,4,TRUE)</f>
        <v>96</v>
      </c>
      <c r="O77" s="9">
        <f>L77-N77</f>
        <v>2</v>
      </c>
      <c r="P77" s="4">
        <f>((L77-N77)/L77)</f>
        <v>0.02040816326530612</v>
      </c>
      <c r="Q77">
        <f>VLOOKUP(A77,'Y-T-D'!A1:E163,5,FALSE)</f>
        <v>92</v>
      </c>
      <c r="R77" s="4">
        <f>(Q77/D77)</f>
        <v>0.39655172413793105</v>
      </c>
    </row>
    <row r="78" spans="1:18" ht="15.75">
      <c r="A78" s="3" t="s">
        <v>272</v>
      </c>
      <c r="B78">
        <v>4</v>
      </c>
      <c r="C78" t="s">
        <v>271</v>
      </c>
      <c r="D78">
        <v>402</v>
      </c>
      <c r="E78">
        <v>402</v>
      </c>
      <c r="F78">
        <v>9101112</v>
      </c>
      <c r="G78">
        <v>12</v>
      </c>
      <c r="H78" t="s">
        <v>267</v>
      </c>
      <c r="I78">
        <v>502</v>
      </c>
      <c r="J78" t="s">
        <v>268</v>
      </c>
      <c r="K78">
        <v>12</v>
      </c>
      <c r="L78">
        <f>VLOOKUP(A78,'Y-T-D'!A1:E141,4,TRUE)</f>
        <v>169</v>
      </c>
      <c r="M78" s="4">
        <f>(L78/D78)</f>
        <v>0.42039800995024873</v>
      </c>
      <c r="N78" s="9">
        <f>VLOOKUP(A78,PRIOR!A2:E210,4,TRUE)</f>
        <v>166</v>
      </c>
      <c r="O78" s="9">
        <f>L78-N78</f>
        <v>3</v>
      </c>
      <c r="P78" s="4">
        <f>((L78-N78)/L78)</f>
        <v>0.01775147928994083</v>
      </c>
      <c r="Q78">
        <f>VLOOKUP(A78,'Y-T-D'!A3:E141,5,FALSE)</f>
        <v>156</v>
      </c>
      <c r="R78" s="4">
        <f>(Q78/D78)</f>
        <v>0.3880597014925373</v>
      </c>
    </row>
    <row r="79" spans="1:18" ht="15.75">
      <c r="A79" s="3" t="s">
        <v>387</v>
      </c>
      <c r="B79">
        <v>98</v>
      </c>
      <c r="C79" t="s">
        <v>362</v>
      </c>
      <c r="D79">
        <v>102</v>
      </c>
      <c r="E79">
        <v>102</v>
      </c>
      <c r="F79">
        <v>9101112</v>
      </c>
      <c r="G79">
        <v>12</v>
      </c>
      <c r="H79" t="s">
        <v>267</v>
      </c>
      <c r="I79">
        <v>507</v>
      </c>
      <c r="J79" t="s">
        <v>268</v>
      </c>
      <c r="K79">
        <v>12</v>
      </c>
      <c r="L79">
        <f>VLOOKUP(A79,'Y-T-D'!A2:E217,4,TRUE)</f>
        <v>42</v>
      </c>
      <c r="M79" s="4">
        <f>(L79/D79)</f>
        <v>0.4117647058823529</v>
      </c>
      <c r="N79" s="9">
        <f>VLOOKUP(A79,PRIOR!A2:E211,4,FALSE)</f>
        <v>42</v>
      </c>
      <c r="O79" s="9">
        <f>L79-N79</f>
        <v>0</v>
      </c>
      <c r="P79" s="4">
        <f>((L79-N79)/L79)</f>
        <v>0</v>
      </c>
      <c r="Q79">
        <f>VLOOKUP(A79,'Y-T-D'!A2:E217,5,FALSE)</f>
        <v>38</v>
      </c>
      <c r="R79" s="4">
        <f>(Q79/D79)</f>
        <v>0.37254901960784315</v>
      </c>
    </row>
    <row r="80" spans="1:18" ht="15.75">
      <c r="A80" s="3" t="s">
        <v>359</v>
      </c>
      <c r="B80">
        <v>83</v>
      </c>
      <c r="C80" t="s">
        <v>358</v>
      </c>
      <c r="D80">
        <v>141</v>
      </c>
      <c r="E80">
        <v>141</v>
      </c>
      <c r="F80">
        <v>9101112</v>
      </c>
      <c r="G80">
        <v>12</v>
      </c>
      <c r="H80" t="s">
        <v>267</v>
      </c>
      <c r="I80">
        <v>502</v>
      </c>
      <c r="J80" t="s">
        <v>268</v>
      </c>
      <c r="K80">
        <v>12</v>
      </c>
      <c r="L80">
        <f>VLOOKUP(A80,'Y-T-D'!A3:E197,4,TRUE)</f>
        <v>60</v>
      </c>
      <c r="M80" s="4">
        <f>(L80/D80)</f>
        <v>0.425531914893617</v>
      </c>
      <c r="N80" s="9">
        <f>VLOOKUP(A80,PRIOR!A2:E212,4,TRUE)</f>
        <v>58</v>
      </c>
      <c r="O80" s="9">
        <f>L80-N80</f>
        <v>2</v>
      </c>
      <c r="P80" s="4">
        <f>((L80-N80)/L80)</f>
        <v>0.03333333333333333</v>
      </c>
      <c r="Q80">
        <f>VLOOKUP(A80,'Y-T-D'!A3:E197,5,FALSE)</f>
        <v>57</v>
      </c>
      <c r="R80" s="4">
        <f>(Q80/D80)</f>
        <v>0.40425531914893614</v>
      </c>
    </row>
    <row r="81" spans="1:18" ht="15.75">
      <c r="A81" s="3" t="s">
        <v>326</v>
      </c>
      <c r="B81">
        <v>47</v>
      </c>
      <c r="C81" t="s">
        <v>325</v>
      </c>
      <c r="D81">
        <v>190</v>
      </c>
      <c r="E81">
        <v>190</v>
      </c>
      <c r="F81">
        <v>9101112</v>
      </c>
      <c r="G81">
        <v>12</v>
      </c>
      <c r="H81" t="s">
        <v>267</v>
      </c>
      <c r="I81">
        <v>503</v>
      </c>
      <c r="J81" t="s">
        <v>268</v>
      </c>
      <c r="K81">
        <v>12</v>
      </c>
      <c r="L81">
        <f>VLOOKUP(A81,'Y-T-D'!A35:E173,4,TRUE)</f>
        <v>81</v>
      </c>
      <c r="M81" s="4">
        <f>(L81/D81)</f>
        <v>0.4263157894736842</v>
      </c>
      <c r="N81" s="9">
        <f>VLOOKUP(A81,PRIOR!A2:E213,4,TRUE)</f>
        <v>78</v>
      </c>
      <c r="O81" s="9">
        <f>L81-N81</f>
        <v>3</v>
      </c>
      <c r="P81" s="4">
        <f>((L81-N81)/L81)</f>
        <v>0.037037037037037035</v>
      </c>
      <c r="Q81">
        <f>VLOOKUP(A81,'Y-T-D'!A1:E173,5,FALSE)</f>
        <v>71</v>
      </c>
      <c r="R81" s="4">
        <f>(Q81/D81)</f>
        <v>0.3736842105263158</v>
      </c>
    </row>
    <row r="82" spans="1:18" ht="15.75">
      <c r="A82" s="3" t="s">
        <v>355</v>
      </c>
      <c r="B82">
        <v>57</v>
      </c>
      <c r="C82" t="s">
        <v>354</v>
      </c>
      <c r="D82">
        <v>147</v>
      </c>
      <c r="E82">
        <v>147</v>
      </c>
      <c r="F82">
        <v>9101112</v>
      </c>
      <c r="G82">
        <v>12</v>
      </c>
      <c r="H82" t="s">
        <v>267</v>
      </c>
      <c r="I82">
        <v>503</v>
      </c>
      <c r="J82" t="s">
        <v>268</v>
      </c>
      <c r="K82">
        <v>12</v>
      </c>
      <c r="L82">
        <f>VLOOKUP(A82,'Y-T-D'!A2:E194,4,TRUE)</f>
        <v>61</v>
      </c>
      <c r="M82" s="4">
        <f>(L82/D82)</f>
        <v>0.41496598639455784</v>
      </c>
      <c r="N82" s="9">
        <f>VLOOKUP(A82,PRIOR!A2:E214,4,TRUE)</f>
        <v>60</v>
      </c>
      <c r="O82" s="9">
        <f>L82-N82</f>
        <v>1</v>
      </c>
      <c r="P82" s="4">
        <f>((L82-N82)/L82)</f>
        <v>0.01639344262295082</v>
      </c>
      <c r="Q82">
        <f>VLOOKUP(A82,'Y-T-D'!A1:E194,5,FALSE)</f>
        <v>55</v>
      </c>
      <c r="R82" s="4">
        <f>(Q82/D82)</f>
        <v>0.3741496598639456</v>
      </c>
    </row>
    <row r="83" spans="1:18" ht="15.75">
      <c r="A83" s="3" t="s">
        <v>403</v>
      </c>
      <c r="B83">
        <v>69</v>
      </c>
      <c r="C83" t="s">
        <v>402</v>
      </c>
      <c r="D83">
        <v>81</v>
      </c>
      <c r="E83">
        <v>81</v>
      </c>
      <c r="F83">
        <v>9101112</v>
      </c>
      <c r="G83">
        <v>12</v>
      </c>
      <c r="H83" t="s">
        <v>267</v>
      </c>
      <c r="I83">
        <v>501</v>
      </c>
      <c r="J83" t="s">
        <v>268</v>
      </c>
      <c r="K83">
        <v>12</v>
      </c>
      <c r="L83">
        <f>VLOOKUP(A83,'Y-T-D'!A1:E229,4,TRUE)</f>
        <v>34</v>
      </c>
      <c r="M83" s="4">
        <f>(L83/D83)</f>
        <v>0.41975308641975306</v>
      </c>
      <c r="N83" s="9">
        <f>VLOOKUP(A83,PRIOR!A78:E215,4,TRUE)</f>
        <v>33</v>
      </c>
      <c r="O83" s="9">
        <f>L83-N83</f>
        <v>1</v>
      </c>
      <c r="P83" s="4">
        <f>((L83-N83)/L83)</f>
        <v>0.029411764705882353</v>
      </c>
      <c r="Q83">
        <f>VLOOKUP(A83,'Y-T-D'!A35:E229,5,FALSE)</f>
        <v>29</v>
      </c>
      <c r="R83" s="4">
        <f>(Q83/D83)</f>
        <v>0.35802469135802467</v>
      </c>
    </row>
    <row r="84" spans="1:18" ht="15.75">
      <c r="A84" s="3" t="s">
        <v>312</v>
      </c>
      <c r="B84">
        <v>51</v>
      </c>
      <c r="C84" t="s">
        <v>311</v>
      </c>
      <c r="D84">
        <v>228</v>
      </c>
      <c r="E84">
        <v>228</v>
      </c>
      <c r="F84">
        <v>9101112</v>
      </c>
      <c r="G84">
        <v>12</v>
      </c>
      <c r="H84" t="s">
        <v>267</v>
      </c>
      <c r="I84">
        <v>507</v>
      </c>
      <c r="J84" t="s">
        <v>268</v>
      </c>
      <c r="K84">
        <v>12</v>
      </c>
      <c r="L84">
        <f>VLOOKUP(A84,'Y-T-D'!A27:E165,4,TRUE)</f>
        <v>93</v>
      </c>
      <c r="M84" s="4">
        <f>(L84/D84)</f>
        <v>0.40789473684210525</v>
      </c>
      <c r="N84" s="9">
        <f>VLOOKUP(A84,PRIOR!A79:E216,4,TRUE)</f>
        <v>92</v>
      </c>
      <c r="O84" s="9">
        <f>L84-N84</f>
        <v>1</v>
      </c>
      <c r="P84" s="4">
        <f>((L84-N84)/L84)</f>
        <v>0.010752688172043012</v>
      </c>
      <c r="Q84">
        <f>VLOOKUP(A84,'Y-T-D'!A1:E165,5,FALSE)</f>
        <v>82</v>
      </c>
      <c r="R84" s="4">
        <f>(Q84/D84)</f>
        <v>0.35964912280701755</v>
      </c>
    </row>
    <row r="85" spans="1:18" ht="15.75">
      <c r="A85" s="3" t="s">
        <v>421</v>
      </c>
      <c r="B85">
        <v>6</v>
      </c>
      <c r="C85" t="s">
        <v>369</v>
      </c>
      <c r="D85">
        <v>40</v>
      </c>
      <c r="E85">
        <v>40</v>
      </c>
      <c r="F85">
        <v>6070809101112</v>
      </c>
      <c r="G85">
        <v>12</v>
      </c>
      <c r="H85" t="s">
        <v>267</v>
      </c>
      <c r="I85">
        <v>503</v>
      </c>
      <c r="J85" t="s">
        <v>268</v>
      </c>
      <c r="K85">
        <v>12</v>
      </c>
      <c r="L85">
        <f>VLOOKUP(A85,'Y-T-D'!A1:E246,4,TRUE)</f>
        <v>16</v>
      </c>
      <c r="M85" s="4">
        <f>(L85/D85)</f>
        <v>0.4</v>
      </c>
      <c r="N85" s="9">
        <f>VLOOKUP(A85,PRIOR!A80:E217,4,TRUE)</f>
        <v>16</v>
      </c>
      <c r="O85" s="9">
        <f>L85-N85</f>
        <v>0</v>
      </c>
      <c r="P85" s="4">
        <f>((L85-N85)/L85)</f>
        <v>0</v>
      </c>
      <c r="Q85">
        <f>VLOOKUP(A85,'Y-T-D'!A52:E246,5,FALSE)</f>
        <v>16</v>
      </c>
      <c r="R85" s="4">
        <f>(Q85/D85)</f>
        <v>0.4</v>
      </c>
    </row>
    <row r="86" spans="1:18" ht="15.75">
      <c r="A86" s="3" t="s">
        <v>334</v>
      </c>
      <c r="B86">
        <v>16</v>
      </c>
      <c r="C86" t="s">
        <v>333</v>
      </c>
      <c r="D86">
        <v>183</v>
      </c>
      <c r="E86">
        <v>183</v>
      </c>
      <c r="F86">
        <v>9101112</v>
      </c>
      <c r="G86">
        <v>12</v>
      </c>
      <c r="H86" t="s">
        <v>267</v>
      </c>
      <c r="I86">
        <v>501</v>
      </c>
      <c r="J86" t="s">
        <v>268</v>
      </c>
      <c r="K86">
        <v>12</v>
      </c>
      <c r="L86">
        <f>VLOOKUP(A86,'Y-T-D'!A1:E177,4,TRUE)</f>
        <v>73</v>
      </c>
      <c r="M86" s="4">
        <f>(L86/D86)</f>
        <v>0.3989071038251366</v>
      </c>
      <c r="N86" s="9">
        <f>VLOOKUP(A86,PRIOR!A2:E218,4,TRUE)</f>
        <v>73</v>
      </c>
      <c r="O86" s="9">
        <f>L86-N86</f>
        <v>0</v>
      </c>
      <c r="P86" s="4">
        <f>((L86-N86)/L86)</f>
        <v>0</v>
      </c>
      <c r="Q86">
        <f>VLOOKUP(A86,'Y-T-D'!A1:E177,5,FALSE)</f>
        <v>62</v>
      </c>
      <c r="R86" s="4">
        <f>(Q86/D86)</f>
        <v>0.33879781420765026</v>
      </c>
    </row>
    <row r="87" spans="1:18" ht="15.75">
      <c r="A87" s="3" t="s">
        <v>340</v>
      </c>
      <c r="B87">
        <v>51</v>
      </c>
      <c r="C87" t="s">
        <v>311</v>
      </c>
      <c r="D87">
        <v>159</v>
      </c>
      <c r="E87">
        <v>159</v>
      </c>
      <c r="F87">
        <v>9101112</v>
      </c>
      <c r="G87">
        <v>12</v>
      </c>
      <c r="H87" t="s">
        <v>267</v>
      </c>
      <c r="I87">
        <v>502</v>
      </c>
      <c r="J87" t="s">
        <v>268</v>
      </c>
      <c r="K87">
        <v>12</v>
      </c>
      <c r="L87">
        <f>VLOOKUP(A87,'Y-T-D'!A1:E183,4,TRUE)</f>
        <v>64</v>
      </c>
      <c r="M87" s="4">
        <f>(L87/D87)</f>
        <v>0.4025157232704403</v>
      </c>
      <c r="N87" s="9">
        <f>VLOOKUP(A87,PRIOR!A2:E219,4,TRUE)</f>
        <v>63</v>
      </c>
      <c r="O87" s="9">
        <f>L87-N87</f>
        <v>1</v>
      </c>
      <c r="P87" s="4">
        <f>((L87-N87)/L87)</f>
        <v>0.015625</v>
      </c>
      <c r="Q87">
        <f>VLOOKUP(A87,'Y-T-D'!A1:E183,5,FALSE)</f>
        <v>56</v>
      </c>
      <c r="R87" s="4">
        <f>(Q87/D87)</f>
        <v>0.3522012578616352</v>
      </c>
    </row>
    <row r="88" spans="1:18" ht="15.75">
      <c r="A88" s="3" t="s">
        <v>448</v>
      </c>
      <c r="C88" t="s">
        <v>285</v>
      </c>
      <c r="D88">
        <v>33</v>
      </c>
      <c r="E88">
        <v>33</v>
      </c>
      <c r="L88">
        <f>VLOOKUP(A88,'Y-T-D'!A2:E220,4,TRUE)</f>
        <v>13</v>
      </c>
      <c r="M88" s="4">
        <f>(L88/D88)</f>
        <v>0.3939393939393939</v>
      </c>
      <c r="N88" s="9">
        <f>VLOOKUP(A88,PRIOR!A2:E214,4,FALSE)</f>
        <v>13</v>
      </c>
      <c r="O88" s="9">
        <f>L88-N88</f>
        <v>0</v>
      </c>
      <c r="P88" s="4">
        <f>((L88-N88)/L88)</f>
        <v>0</v>
      </c>
      <c r="Q88">
        <f>VLOOKUP(A88,'Y-T-D'!A2:E220,5,FALSE)</f>
        <v>12</v>
      </c>
      <c r="R88" s="4">
        <f>(Q88/D88)</f>
        <v>0.36363636363636365</v>
      </c>
    </row>
    <row r="89" spans="1:18" ht="15.75">
      <c r="A89" s="3" t="s">
        <v>346</v>
      </c>
      <c r="B89">
        <v>74</v>
      </c>
      <c r="C89" t="s">
        <v>280</v>
      </c>
      <c r="D89">
        <v>156</v>
      </c>
      <c r="E89">
        <v>156</v>
      </c>
      <c r="F89">
        <v>9101112</v>
      </c>
      <c r="G89">
        <v>12</v>
      </c>
      <c r="H89" t="s">
        <v>267</v>
      </c>
      <c r="I89">
        <v>502</v>
      </c>
      <c r="J89" t="s">
        <v>268</v>
      </c>
      <c r="K89">
        <v>12</v>
      </c>
      <c r="L89">
        <f>VLOOKUP(A89,'Y-T-D'!A1:E187,4,TRUE)</f>
        <v>65</v>
      </c>
      <c r="M89" s="4">
        <f>(L89/D89)</f>
        <v>0.4166666666666667</v>
      </c>
      <c r="N89" s="9">
        <f>VLOOKUP(A89,PRIOR!A2:E220,4,TRUE)</f>
        <v>61</v>
      </c>
      <c r="O89" s="9">
        <f>L89-N89</f>
        <v>4</v>
      </c>
      <c r="P89" s="4">
        <f>((L89-N89)/L89)</f>
        <v>0.06153846153846154</v>
      </c>
      <c r="Q89">
        <f>VLOOKUP(A89,'Y-T-D'!A1:E187,5,FALSE)</f>
        <v>60</v>
      </c>
      <c r="R89" s="4">
        <f>(Q89/D89)</f>
        <v>0.38461538461538464</v>
      </c>
    </row>
    <row r="90" spans="1:18" ht="15.75">
      <c r="A90" s="3" t="s">
        <v>350</v>
      </c>
      <c r="B90">
        <v>8</v>
      </c>
      <c r="C90" t="s">
        <v>349</v>
      </c>
      <c r="D90">
        <v>154</v>
      </c>
      <c r="E90">
        <v>154</v>
      </c>
      <c r="F90">
        <v>9101112</v>
      </c>
      <c r="G90">
        <v>12</v>
      </c>
      <c r="H90" t="s">
        <v>267</v>
      </c>
      <c r="I90">
        <v>501</v>
      </c>
      <c r="J90" t="s">
        <v>268</v>
      </c>
      <c r="K90">
        <v>12</v>
      </c>
      <c r="L90">
        <f>VLOOKUP(A90,'Y-T-D'!A1:E189,4,TRUE)</f>
        <v>63</v>
      </c>
      <c r="M90" s="4">
        <f>(L90/D90)</f>
        <v>0.4090909090909091</v>
      </c>
      <c r="N90" s="9">
        <f>VLOOKUP(A90,PRIOR!A2:E221,4,TRUE)</f>
        <v>60</v>
      </c>
      <c r="O90" s="9">
        <f>L90-N90</f>
        <v>3</v>
      </c>
      <c r="P90" s="4">
        <f>((L90-N90)/L90)</f>
        <v>0.047619047619047616</v>
      </c>
      <c r="Q90">
        <f>VLOOKUP(A90,'Y-T-D'!A1:E189,5,FALSE)</f>
        <v>62</v>
      </c>
      <c r="R90" s="4">
        <f>(Q90/D90)</f>
        <v>0.4025974025974026</v>
      </c>
    </row>
    <row r="91" spans="1:18" ht="15.75">
      <c r="A91" s="3" t="s">
        <v>433</v>
      </c>
      <c r="B91">
        <v>20</v>
      </c>
      <c r="C91" t="s">
        <v>336</v>
      </c>
      <c r="D91">
        <v>178</v>
      </c>
      <c r="E91">
        <v>178</v>
      </c>
      <c r="F91">
        <v>9101112</v>
      </c>
      <c r="G91">
        <v>12</v>
      </c>
      <c r="H91" t="s">
        <v>267</v>
      </c>
      <c r="I91">
        <v>506</v>
      </c>
      <c r="J91" t="s">
        <v>268</v>
      </c>
      <c r="K91">
        <v>12</v>
      </c>
      <c r="L91">
        <f>VLOOKUP(A91,'Y-T-D'!A1:E179,4,TRUE)</f>
        <v>70</v>
      </c>
      <c r="M91" s="4">
        <f>(L91/D91)</f>
        <v>0.39325842696629215</v>
      </c>
      <c r="N91" s="9">
        <f>VLOOKUP(A91,PRIOR!A2:E222,4,TRUE)</f>
        <v>69</v>
      </c>
      <c r="O91" s="9">
        <f>L91-N91</f>
        <v>1</v>
      </c>
      <c r="P91" s="4">
        <f>((L91-N91)/L91)</f>
        <v>0.014285714285714285</v>
      </c>
      <c r="Q91">
        <f>VLOOKUP(A91,'Y-T-D'!A2:E179,5,TRUE)</f>
        <v>63</v>
      </c>
      <c r="R91" s="4">
        <f>(Q91/D91)</f>
        <v>0.3539325842696629</v>
      </c>
    </row>
    <row r="92" spans="1:18" ht="15.75">
      <c r="A92" s="3" t="s">
        <v>374</v>
      </c>
      <c r="B92">
        <v>92</v>
      </c>
      <c r="C92" t="s">
        <v>373</v>
      </c>
      <c r="D92">
        <v>114</v>
      </c>
      <c r="E92">
        <v>113.5</v>
      </c>
      <c r="F92">
        <v>9101112</v>
      </c>
      <c r="G92">
        <v>12</v>
      </c>
      <c r="H92" t="s">
        <v>267</v>
      </c>
      <c r="I92">
        <v>502</v>
      </c>
      <c r="J92" t="s">
        <v>268</v>
      </c>
      <c r="K92">
        <v>12</v>
      </c>
      <c r="L92">
        <f>VLOOKUP(A92,'Y-T-D'!A1:E207,4,TRUE)</f>
        <v>45</v>
      </c>
      <c r="M92" s="4">
        <f>(L92/D92)</f>
        <v>0.39473684210526316</v>
      </c>
      <c r="N92" s="9">
        <f>VLOOKUP(A92,PRIOR!A2:E223,4,TRUE)</f>
        <v>44</v>
      </c>
      <c r="O92" s="9">
        <f>L92-N92</f>
        <v>1</v>
      </c>
      <c r="P92" s="4">
        <f>((L92-N92)/L92)</f>
        <v>0.022222222222222223</v>
      </c>
      <c r="Q92">
        <f>VLOOKUP(A92,'Y-T-D'!A13:E207,5,FALSE)</f>
        <v>41</v>
      </c>
      <c r="R92" s="4">
        <f>(Q92/D92)</f>
        <v>0.35964912280701755</v>
      </c>
    </row>
    <row r="93" spans="1:18" ht="15.75">
      <c r="A93" s="3" t="s">
        <v>423</v>
      </c>
      <c r="B93">
        <v>92</v>
      </c>
      <c r="C93" t="s">
        <v>373</v>
      </c>
      <c r="D93">
        <v>29</v>
      </c>
      <c r="E93">
        <v>29</v>
      </c>
      <c r="F93">
        <v>9101112</v>
      </c>
      <c r="G93">
        <v>12</v>
      </c>
      <c r="H93" t="s">
        <v>267</v>
      </c>
      <c r="I93">
        <v>501</v>
      </c>
      <c r="J93" t="s">
        <v>268</v>
      </c>
      <c r="K93">
        <v>12</v>
      </c>
      <c r="L93">
        <f>VLOOKUP(A93,'Y-T-D'!A1:E249,4,TRUE)</f>
        <v>11</v>
      </c>
      <c r="M93" s="4">
        <f>(L93/D93)</f>
        <v>0.3793103448275862</v>
      </c>
      <c r="N93" s="9">
        <f>VLOOKUP(A93,PRIOR!A2:E224,4,TRUE)</f>
        <v>11</v>
      </c>
      <c r="O93" s="9">
        <f>L93-N93</f>
        <v>0</v>
      </c>
      <c r="P93" s="4">
        <f>((L93-N93)/L93)</f>
        <v>0</v>
      </c>
      <c r="Q93">
        <f>VLOOKUP(A93,'Y-T-D'!A1:E249,5,FALSE)</f>
        <v>10</v>
      </c>
      <c r="R93" s="4">
        <f>(Q93/D93)</f>
        <v>0.3448275862068966</v>
      </c>
    </row>
    <row r="94" spans="1:18" ht="15.75">
      <c r="A94" s="3" t="s">
        <v>389</v>
      </c>
      <c r="B94">
        <v>26</v>
      </c>
      <c r="C94" t="s">
        <v>290</v>
      </c>
      <c r="D94">
        <v>101</v>
      </c>
      <c r="E94">
        <v>101</v>
      </c>
      <c r="F94">
        <v>9101112</v>
      </c>
      <c r="G94">
        <v>12</v>
      </c>
      <c r="H94" t="s">
        <v>267</v>
      </c>
      <c r="I94">
        <v>502</v>
      </c>
      <c r="J94" t="s">
        <v>268</v>
      </c>
      <c r="K94">
        <v>12</v>
      </c>
      <c r="L94">
        <f>VLOOKUP(A94,'Y-T-D'!A1:E219,4,TRUE)</f>
        <v>39</v>
      </c>
      <c r="M94" s="4">
        <f>(L94/D94)</f>
        <v>0.38613861386138615</v>
      </c>
      <c r="N94" s="9">
        <f>VLOOKUP(A94,PRIOR!A2:E225,4,TRUE)</f>
        <v>38</v>
      </c>
      <c r="O94" s="9">
        <f>L94-N94</f>
        <v>1</v>
      </c>
      <c r="P94" s="4">
        <f>((L94-N94)/L94)</f>
        <v>0.02564102564102564</v>
      </c>
      <c r="Q94">
        <f>VLOOKUP(A94,'Y-T-D'!A25:E219,5,FALSE)</f>
        <v>33</v>
      </c>
      <c r="R94" s="4">
        <f>(Q94/D94)</f>
        <v>0.32673267326732675</v>
      </c>
    </row>
    <row r="95" spans="1:18" ht="15.75">
      <c r="A95" s="5" t="s">
        <v>424</v>
      </c>
      <c r="B95">
        <v>92</v>
      </c>
      <c r="C95" t="s">
        <v>373</v>
      </c>
      <c r="D95">
        <v>24</v>
      </c>
      <c r="E95">
        <v>24</v>
      </c>
      <c r="F95">
        <v>70809101112</v>
      </c>
      <c r="G95">
        <v>12</v>
      </c>
      <c r="H95" t="s">
        <v>267</v>
      </c>
      <c r="I95">
        <v>503</v>
      </c>
      <c r="J95" t="s">
        <v>268</v>
      </c>
      <c r="K95">
        <v>12</v>
      </c>
      <c r="L95">
        <f>VLOOKUP(A95,'Y-T-D'!A1:E250,4,TRUE)</f>
        <v>9</v>
      </c>
      <c r="M95" s="4">
        <f>(L95/D95)</f>
        <v>0.375</v>
      </c>
      <c r="N95" s="9">
        <f>VLOOKUP(A95,PRIOR!A2:E226,4,TRUE)</f>
        <v>9</v>
      </c>
      <c r="O95" s="9">
        <f>L95-N95</f>
        <v>0</v>
      </c>
      <c r="P95" s="4">
        <f>((L95-N95)/L95)</f>
        <v>0</v>
      </c>
      <c r="Q95">
        <f>VLOOKUP(A95,'Y-T-D'!A56:E250,5,FALSE)</f>
        <v>9</v>
      </c>
      <c r="R95" s="4">
        <f>(Q95/D95)</f>
        <v>0.375</v>
      </c>
    </row>
    <row r="96" spans="1:18" ht="15.75">
      <c r="A96" s="3" t="s">
        <v>342</v>
      </c>
      <c r="B96">
        <v>79</v>
      </c>
      <c r="C96" t="s">
        <v>341</v>
      </c>
      <c r="D96">
        <v>158</v>
      </c>
      <c r="E96">
        <v>158</v>
      </c>
      <c r="F96">
        <v>9101112</v>
      </c>
      <c r="G96">
        <v>12</v>
      </c>
      <c r="H96" t="s">
        <v>267</v>
      </c>
      <c r="I96">
        <v>503</v>
      </c>
      <c r="J96" t="s">
        <v>268</v>
      </c>
      <c r="K96">
        <v>12</v>
      </c>
      <c r="L96">
        <f>VLOOKUP(A96,'Y-T-D'!A1:E184,4,TRUE)</f>
        <v>59</v>
      </c>
      <c r="M96" s="4">
        <f>(L96/D96)</f>
        <v>0.37341772151898733</v>
      </c>
      <c r="N96" s="9">
        <f>VLOOKUP(A96,PRIOR!A2:E227,4,TRUE)</f>
        <v>59</v>
      </c>
      <c r="O96" s="9">
        <f>L96-N96</f>
        <v>0</v>
      </c>
      <c r="P96" s="4">
        <f>((L96-N96)/L96)</f>
        <v>0</v>
      </c>
      <c r="Q96">
        <f>VLOOKUP(A96,'Y-T-D'!A46:E184,5,FALSE)</f>
        <v>54</v>
      </c>
      <c r="R96" s="4">
        <f>(Q96/D96)</f>
        <v>0.34177215189873417</v>
      </c>
    </row>
    <row r="97" spans="1:18" ht="15.75">
      <c r="A97" s="5" t="s">
        <v>295</v>
      </c>
      <c r="B97">
        <v>39</v>
      </c>
      <c r="C97" t="s">
        <v>293</v>
      </c>
      <c r="D97">
        <v>270</v>
      </c>
      <c r="E97">
        <v>270</v>
      </c>
      <c r="F97">
        <v>9101112</v>
      </c>
      <c r="G97">
        <v>12</v>
      </c>
      <c r="H97" t="s">
        <v>267</v>
      </c>
      <c r="I97">
        <v>514</v>
      </c>
      <c r="J97" t="s">
        <v>268</v>
      </c>
      <c r="K97">
        <v>12</v>
      </c>
      <c r="L97">
        <f>VLOOKUP(A97,'Y-T-D'!A17:E155,4,TRUE)</f>
        <v>102</v>
      </c>
      <c r="M97" s="4">
        <f>(L97/D97)</f>
        <v>0.37777777777777777</v>
      </c>
      <c r="N97" s="9">
        <f>VLOOKUP(A97,PRIOR!A2:E228,4,TRUE)</f>
        <v>100</v>
      </c>
      <c r="O97" s="9">
        <f>L97-N97</f>
        <v>2</v>
      </c>
      <c r="P97" s="4">
        <f>((L97-N97)/L97)</f>
        <v>0.0196078431372549</v>
      </c>
      <c r="Q97">
        <f>VLOOKUP(A97,'Y-T-D'!A17:E155,5,FALSE)</f>
        <v>96</v>
      </c>
      <c r="R97" s="4">
        <f>(Q97/D97)</f>
        <v>0.35555555555555557</v>
      </c>
    </row>
    <row r="98" spans="1:18" ht="15.75">
      <c r="A98" s="3" t="s">
        <v>320</v>
      </c>
      <c r="B98">
        <v>41</v>
      </c>
      <c r="C98" t="s">
        <v>319</v>
      </c>
      <c r="D98">
        <v>203</v>
      </c>
      <c r="E98">
        <v>203</v>
      </c>
      <c r="F98">
        <v>9101112</v>
      </c>
      <c r="G98">
        <v>12</v>
      </c>
      <c r="H98" t="s">
        <v>267</v>
      </c>
      <c r="I98">
        <v>501</v>
      </c>
      <c r="J98" t="s">
        <v>268</v>
      </c>
      <c r="K98">
        <v>12</v>
      </c>
      <c r="L98">
        <f>VLOOKUP(A98,'Y-T-D'!A32:E170,4,TRUE)</f>
        <v>77</v>
      </c>
      <c r="M98" s="4">
        <f>(L98/D98)</f>
        <v>0.3793103448275862</v>
      </c>
      <c r="N98" s="9">
        <f>VLOOKUP(A98,PRIOR!A2:E229,4,TRUE)</f>
        <v>75</v>
      </c>
      <c r="O98" s="9">
        <f>L98-N98</f>
        <v>2</v>
      </c>
      <c r="P98" s="4">
        <f>((L98-N98)/L98)</f>
        <v>0.025974025974025976</v>
      </c>
      <c r="Q98">
        <f>VLOOKUP(A98,'Y-T-D'!A1:E170,5,FALSE)</f>
        <v>74</v>
      </c>
      <c r="R98" s="4">
        <f>(Q98/D98)</f>
        <v>0.3645320197044335</v>
      </c>
    </row>
    <row r="99" spans="1:18" ht="15.75">
      <c r="A99" s="3" t="s">
        <v>413</v>
      </c>
      <c r="B99">
        <v>22</v>
      </c>
      <c r="C99" t="s">
        <v>412</v>
      </c>
      <c r="D99">
        <v>60</v>
      </c>
      <c r="E99">
        <v>60</v>
      </c>
      <c r="F99">
        <v>70809101112</v>
      </c>
      <c r="G99">
        <v>12</v>
      </c>
      <c r="H99" t="s">
        <v>267</v>
      </c>
      <c r="I99">
        <v>501</v>
      </c>
      <c r="J99" t="s">
        <v>268</v>
      </c>
      <c r="K99">
        <v>12</v>
      </c>
      <c r="L99">
        <f>VLOOKUP(A99,'Y-T-D'!A1:E238,4,TRUE)</f>
        <v>23</v>
      </c>
      <c r="M99" s="4">
        <f>(L99/D99)</f>
        <v>0.38333333333333336</v>
      </c>
      <c r="N99" s="9">
        <f>VLOOKUP(A99,PRIOR!A2:E230,4,TRUE)</f>
        <v>22</v>
      </c>
      <c r="O99" s="9">
        <f>L99-N99</f>
        <v>1</v>
      </c>
      <c r="P99" s="4">
        <f>((L99-N99)/L99)</f>
        <v>0.043478260869565216</v>
      </c>
      <c r="Q99">
        <f>VLOOKUP(A99,'Y-T-D'!A1:E238,5,FALSE)</f>
        <v>22</v>
      </c>
      <c r="R99" s="4">
        <f>(Q99/D99)</f>
        <v>0.36666666666666664</v>
      </c>
    </row>
    <row r="100" spans="1:18" ht="15.75">
      <c r="A100" s="3" t="s">
        <v>395</v>
      </c>
      <c r="B100">
        <v>84</v>
      </c>
      <c r="C100" t="s">
        <v>394</v>
      </c>
      <c r="D100">
        <v>93</v>
      </c>
      <c r="E100">
        <v>93</v>
      </c>
      <c r="F100">
        <v>9101112</v>
      </c>
      <c r="G100">
        <v>12</v>
      </c>
      <c r="H100" t="s">
        <v>267</v>
      </c>
      <c r="I100">
        <v>501</v>
      </c>
      <c r="J100" t="s">
        <v>268</v>
      </c>
      <c r="K100">
        <v>12</v>
      </c>
      <c r="L100">
        <f>VLOOKUP(A100,'Y-T-D'!A86:E224,4,TRUE)</f>
        <v>36</v>
      </c>
      <c r="M100" s="4">
        <f>(L100/D100)</f>
        <v>0.3870967741935484</v>
      </c>
      <c r="N100" s="9">
        <f>VLOOKUP(A100,PRIOR!A2:E231,4,TRUE)</f>
        <v>34</v>
      </c>
      <c r="O100" s="9">
        <f>L100-N100</f>
        <v>2</v>
      </c>
      <c r="P100" s="4">
        <f>((L100-N100)/L100)</f>
        <v>0.05555555555555555</v>
      </c>
      <c r="Q100">
        <f>VLOOKUP(A100,'Y-T-D'!A30:E224,5,FALSE)</f>
        <v>33</v>
      </c>
      <c r="R100" s="4">
        <f>(Q100/D100)</f>
        <v>0.3548387096774194</v>
      </c>
    </row>
    <row r="101" spans="1:18" ht="15.75">
      <c r="A101" s="3" t="s">
        <v>400</v>
      </c>
      <c r="B101">
        <v>18</v>
      </c>
      <c r="C101" t="s">
        <v>399</v>
      </c>
      <c r="D101">
        <v>87</v>
      </c>
      <c r="E101">
        <v>87</v>
      </c>
      <c r="F101">
        <v>9101112</v>
      </c>
      <c r="G101">
        <v>12</v>
      </c>
      <c r="H101" t="s">
        <v>267</v>
      </c>
      <c r="I101">
        <v>501</v>
      </c>
      <c r="J101" t="s">
        <v>268</v>
      </c>
      <c r="K101">
        <v>12</v>
      </c>
      <c r="L101">
        <f>VLOOKUP(A101,'Y-T-D'!A1:E227,4,TRUE)</f>
        <v>31</v>
      </c>
      <c r="M101" s="4">
        <f>(L101/D101)</f>
        <v>0.3563218390804598</v>
      </c>
      <c r="N101" s="9">
        <f>VLOOKUP(A101,PRIOR!A2:E232,4,TRUE)</f>
        <v>31</v>
      </c>
      <c r="O101" s="9">
        <f>L101-N101</f>
        <v>0</v>
      </c>
      <c r="P101" s="4">
        <f>((L101-N101)/L101)</f>
        <v>0</v>
      </c>
      <c r="Q101">
        <f>VLOOKUP(A101,'Y-T-D'!A1:E227,5,FALSE)</f>
        <v>29</v>
      </c>
      <c r="R101" s="4">
        <f>(Q101/D101)</f>
        <v>0.3333333333333333</v>
      </c>
    </row>
    <row r="102" spans="1:18" ht="15.75">
      <c r="A102" s="5" t="s">
        <v>299</v>
      </c>
      <c r="B102">
        <v>28</v>
      </c>
      <c r="C102" t="s">
        <v>298</v>
      </c>
      <c r="D102">
        <v>264</v>
      </c>
      <c r="E102">
        <v>264</v>
      </c>
      <c r="F102">
        <v>9101112</v>
      </c>
      <c r="G102">
        <v>12</v>
      </c>
      <c r="H102" t="s">
        <v>267</v>
      </c>
      <c r="I102">
        <v>501</v>
      </c>
      <c r="J102" t="s">
        <v>268</v>
      </c>
      <c r="K102">
        <v>12</v>
      </c>
      <c r="L102">
        <f>VLOOKUP(A102,'Y-T-D'!A19:E157,4,TRUE)</f>
        <v>91</v>
      </c>
      <c r="M102" s="4">
        <f>(L102/D102)</f>
        <v>0.3446969696969697</v>
      </c>
      <c r="N102" s="9">
        <f>VLOOKUP(A102,PRIOR!A2:E233,4,TRUE)</f>
        <v>91</v>
      </c>
      <c r="O102" s="9">
        <f>L102-N102</f>
        <v>0</v>
      </c>
      <c r="P102" s="4">
        <f>((L102-N102)/L102)</f>
        <v>0</v>
      </c>
      <c r="Q102">
        <f>VLOOKUP(A102,'Y-T-D'!A19:E157,5,FALSE)</f>
        <v>85</v>
      </c>
      <c r="R102" s="4">
        <f>(Q102/D102)</f>
        <v>0.32196969696969696</v>
      </c>
    </row>
    <row r="103" spans="1:18" ht="15.75">
      <c r="A103" s="3" t="s">
        <v>353</v>
      </c>
      <c r="B103">
        <v>51</v>
      </c>
      <c r="C103" t="s">
        <v>311</v>
      </c>
      <c r="D103">
        <v>149</v>
      </c>
      <c r="E103">
        <v>149</v>
      </c>
      <c r="F103">
        <v>9101112</v>
      </c>
      <c r="G103">
        <v>12</v>
      </c>
      <c r="H103" t="s">
        <v>267</v>
      </c>
      <c r="I103">
        <v>509</v>
      </c>
      <c r="J103" t="s">
        <v>268</v>
      </c>
      <c r="K103">
        <v>12</v>
      </c>
      <c r="L103">
        <f>VLOOKUP(A103,'Y-T-D'!A54:E192,4,TRUE)</f>
        <v>52</v>
      </c>
      <c r="M103" s="4">
        <f>(L103/D103)</f>
        <v>0.348993288590604</v>
      </c>
      <c r="N103" s="9">
        <f>VLOOKUP(A103,PRIOR!A2:E234,4,TRUE)</f>
        <v>50</v>
      </c>
      <c r="O103" s="9">
        <f>L103-N103</f>
        <v>2</v>
      </c>
      <c r="P103" s="4">
        <f>((L103-N103)/L103)</f>
        <v>0.038461538461538464</v>
      </c>
      <c r="Q103">
        <f>VLOOKUP(A103,'Y-T-D'!A54:E192,5,FALSE)</f>
        <v>46</v>
      </c>
      <c r="R103" s="4">
        <f>(Q103/D103)</f>
        <v>0.3087248322147651</v>
      </c>
    </row>
    <row r="104" spans="1:18" ht="15.75">
      <c r="A104" s="3" t="s">
        <v>436</v>
      </c>
      <c r="B104">
        <v>20</v>
      </c>
      <c r="C104" t="s">
        <v>336</v>
      </c>
      <c r="D104">
        <v>33</v>
      </c>
      <c r="E104">
        <v>33</v>
      </c>
      <c r="F104">
        <v>70809101112</v>
      </c>
      <c r="G104">
        <v>12</v>
      </c>
      <c r="H104" t="s">
        <v>267</v>
      </c>
      <c r="I104">
        <v>503</v>
      </c>
      <c r="J104" t="s">
        <v>268</v>
      </c>
      <c r="K104">
        <v>12</v>
      </c>
      <c r="L104">
        <f>VLOOKUP(A104,'Y-T-D'!A1:E248,4,TRUE)</f>
        <v>11</v>
      </c>
      <c r="M104" s="4">
        <f>(L104/D104)</f>
        <v>0.3333333333333333</v>
      </c>
      <c r="N104" s="9">
        <f>VLOOKUP(A104,PRIOR!A1:E237,4,TRUE)</f>
        <v>11</v>
      </c>
      <c r="O104" s="9">
        <f>L104-N104</f>
        <v>0</v>
      </c>
      <c r="P104" s="4">
        <f>((L104-N104)/L104)</f>
        <v>0</v>
      </c>
      <c r="Q104">
        <f>VLOOKUP(A104,'Y-T-D'!A1:E248,5,FALSE)</f>
        <v>10</v>
      </c>
      <c r="R104" s="4">
        <f>(Q104/D104)</f>
        <v>0.30303030303030304</v>
      </c>
    </row>
    <row r="105" spans="1:18" ht="15.75">
      <c r="A105" s="3" t="s">
        <v>416</v>
      </c>
      <c r="B105">
        <v>51</v>
      </c>
      <c r="C105" t="s">
        <v>311</v>
      </c>
      <c r="D105">
        <v>51</v>
      </c>
      <c r="E105">
        <v>51</v>
      </c>
      <c r="F105">
        <v>70809101112</v>
      </c>
      <c r="G105">
        <v>12</v>
      </c>
      <c r="H105" t="s">
        <v>267</v>
      </c>
      <c r="I105">
        <v>505</v>
      </c>
      <c r="J105" t="s">
        <v>268</v>
      </c>
      <c r="K105">
        <v>12</v>
      </c>
      <c r="L105">
        <f>VLOOKUP(A105,'Y-T-D'!A1:E242,4,TRUE)</f>
        <v>17</v>
      </c>
      <c r="M105" s="4">
        <f>(L105/D105)</f>
        <v>0.3333333333333333</v>
      </c>
      <c r="N105" s="9">
        <f>VLOOKUP(A105,PRIOR!A2:E235,4,TRUE)</f>
        <v>17</v>
      </c>
      <c r="O105" s="9">
        <f>L105-N105</f>
        <v>0</v>
      </c>
      <c r="P105" s="4">
        <f>((L105-N105)/L105)</f>
        <v>0</v>
      </c>
      <c r="Q105">
        <f>VLOOKUP(A105,'Y-T-D'!A48:E242,5,FALSE)</f>
        <v>14</v>
      </c>
      <c r="R105" s="4">
        <f>(Q105/D105)</f>
        <v>0.27450980392156865</v>
      </c>
    </row>
    <row r="106" spans="1:18" ht="15.75">
      <c r="A106" s="3" t="s">
        <v>378</v>
      </c>
      <c r="B106">
        <v>81</v>
      </c>
      <c r="C106" t="s">
        <v>377</v>
      </c>
      <c r="D106">
        <v>111</v>
      </c>
      <c r="E106">
        <v>111</v>
      </c>
      <c r="F106">
        <v>9101112</v>
      </c>
      <c r="G106">
        <v>12</v>
      </c>
      <c r="H106" t="s">
        <v>267</v>
      </c>
      <c r="I106">
        <v>502</v>
      </c>
      <c r="J106" t="s">
        <v>268</v>
      </c>
      <c r="K106">
        <v>12</v>
      </c>
      <c r="L106">
        <f>VLOOKUP(A106,'Y-T-D'!A72:E210,4,TRUE)</f>
        <v>40</v>
      </c>
      <c r="M106" s="4">
        <f>(L106/D106)</f>
        <v>0.36036036036036034</v>
      </c>
      <c r="N106" s="9">
        <f>VLOOKUP(A106,PRIOR!A99:E236,4,TRUE)</f>
        <v>37</v>
      </c>
      <c r="O106" s="9">
        <f>L106-N106</f>
        <v>3</v>
      </c>
      <c r="P106" s="4">
        <f>((L106-N106)/L106)</f>
        <v>0.075</v>
      </c>
      <c r="Q106">
        <f>VLOOKUP(A106,'Y-T-D'!A16:E210,5,FALSE)</f>
        <v>33</v>
      </c>
      <c r="R106" s="4">
        <f>(Q106/D106)</f>
        <v>0.2972972972972973</v>
      </c>
    </row>
    <row r="107" spans="1:18" ht="15.75">
      <c r="A107" s="3" t="s">
        <v>310</v>
      </c>
      <c r="B107">
        <v>87</v>
      </c>
      <c r="C107" t="s">
        <v>309</v>
      </c>
      <c r="D107">
        <v>230</v>
      </c>
      <c r="E107">
        <v>230</v>
      </c>
      <c r="F107">
        <v>9101112</v>
      </c>
      <c r="G107">
        <v>12</v>
      </c>
      <c r="H107" t="s">
        <v>267</v>
      </c>
      <c r="I107">
        <v>501</v>
      </c>
      <c r="J107" t="s">
        <v>268</v>
      </c>
      <c r="K107">
        <v>12</v>
      </c>
      <c r="L107">
        <f>VLOOKUP(A107,'Y-T-D'!A1:E164,4,TRUE)</f>
        <v>78</v>
      </c>
      <c r="M107" s="4">
        <f>(L107/D107)</f>
        <v>0.3391304347826087</v>
      </c>
      <c r="N107" s="9">
        <f>VLOOKUP(A107,PRIOR!A1:E238,4,TRUE)</f>
        <v>76</v>
      </c>
      <c r="O107" s="9">
        <f>L107-N107</f>
        <v>2</v>
      </c>
      <c r="P107" s="4">
        <f>((L107-N107)/L107)</f>
        <v>0.02564102564102564</v>
      </c>
      <c r="Q107">
        <f>VLOOKUP(A107,'Y-T-D'!A1:E164,5,FALSE)</f>
        <v>74</v>
      </c>
      <c r="R107" s="4">
        <f>(Q107/D107)</f>
        <v>0.3217391304347826</v>
      </c>
    </row>
    <row r="108" spans="1:18" ht="15.75">
      <c r="A108" s="3" t="s">
        <v>392</v>
      </c>
      <c r="B108">
        <v>54</v>
      </c>
      <c r="C108" t="s">
        <v>335</v>
      </c>
      <c r="D108">
        <v>97</v>
      </c>
      <c r="E108">
        <v>97</v>
      </c>
      <c r="F108">
        <v>9101112</v>
      </c>
      <c r="G108">
        <v>12</v>
      </c>
      <c r="H108" t="s">
        <v>267</v>
      </c>
      <c r="I108">
        <v>507</v>
      </c>
      <c r="J108" t="s">
        <v>268</v>
      </c>
      <c r="K108">
        <v>12</v>
      </c>
      <c r="L108">
        <f>VLOOKUP(A108,'Y-T-D'!A84:E222,4,TRUE)</f>
        <v>31</v>
      </c>
      <c r="M108" s="4">
        <f>(L108/D108)</f>
        <v>0.31958762886597936</v>
      </c>
      <c r="N108" s="9">
        <f>VLOOKUP(A108,PRIOR!A1:E239,4,TRUE)</f>
        <v>31</v>
      </c>
      <c r="O108" s="9">
        <f>L108-N108</f>
        <v>0</v>
      </c>
      <c r="P108" s="4">
        <f>((L108-N108)/L108)</f>
        <v>0</v>
      </c>
      <c r="Q108">
        <f>VLOOKUP(A108,'Y-T-D'!A28:E222,5,FALSE)</f>
        <v>25</v>
      </c>
      <c r="R108" s="4">
        <f>(Q108/D108)</f>
        <v>0.25773195876288657</v>
      </c>
    </row>
    <row r="109" spans="1:18" ht="15.75">
      <c r="A109" s="3" t="s">
        <v>366</v>
      </c>
      <c r="B109">
        <v>29</v>
      </c>
      <c r="C109" t="s">
        <v>344</v>
      </c>
      <c r="D109">
        <v>120</v>
      </c>
      <c r="E109">
        <v>120</v>
      </c>
      <c r="F109">
        <v>9101112</v>
      </c>
      <c r="G109">
        <v>12</v>
      </c>
      <c r="H109" t="s">
        <v>267</v>
      </c>
      <c r="I109">
        <v>501</v>
      </c>
      <c r="J109" t="s">
        <v>268</v>
      </c>
      <c r="K109">
        <v>12</v>
      </c>
      <c r="L109">
        <f>VLOOKUP(A109,'Y-T-D'!A65:E203,4,TRUE)</f>
        <v>39</v>
      </c>
      <c r="M109" s="4">
        <f>(L109/D109)</f>
        <v>0.325</v>
      </c>
      <c r="N109" s="9">
        <f>VLOOKUP(A109,PRIOR!A1:E240,4,TRUE)</f>
        <v>38</v>
      </c>
      <c r="O109" s="9">
        <f>L109-N109</f>
        <v>1</v>
      </c>
      <c r="P109" s="4">
        <f>((L109-N109)/L109)</f>
        <v>0.02564102564102564</v>
      </c>
      <c r="Q109">
        <f>VLOOKUP(A109,'Y-T-D'!A9:E203,5,FALSE)</f>
        <v>36</v>
      </c>
      <c r="R109" s="4">
        <f>(Q109/D109)</f>
        <v>0.3</v>
      </c>
    </row>
    <row r="110" spans="1:18" ht="15.75">
      <c r="A110" s="3" t="s">
        <v>363</v>
      </c>
      <c r="B110">
        <v>98</v>
      </c>
      <c r="C110" t="s">
        <v>362</v>
      </c>
      <c r="D110">
        <v>122</v>
      </c>
      <c r="E110">
        <v>122</v>
      </c>
      <c r="F110">
        <v>9101112</v>
      </c>
      <c r="G110">
        <v>12</v>
      </c>
      <c r="H110" t="s">
        <v>267</v>
      </c>
      <c r="I110">
        <v>508</v>
      </c>
      <c r="J110" t="s">
        <v>268</v>
      </c>
      <c r="K110">
        <v>12</v>
      </c>
      <c r="L110">
        <f>VLOOKUP(A110,'Y-T-D'!A63:E201,4,TRUE)</f>
        <v>38</v>
      </c>
      <c r="M110" s="4">
        <f>(L110/D110)</f>
        <v>0.3114754098360656</v>
      </c>
      <c r="N110" s="9">
        <f>VLOOKUP(A110,PRIOR!A1:E241,4,TRUE)</f>
        <v>38</v>
      </c>
      <c r="O110" s="9">
        <f>L110-N110</f>
        <v>0</v>
      </c>
      <c r="P110" s="4">
        <f>((L110-N110)/L110)</f>
        <v>0</v>
      </c>
      <c r="Q110">
        <f>VLOOKUP(A110,'Y-T-D'!A7:E201,5,FALSE)</f>
        <v>37</v>
      </c>
      <c r="R110" s="4">
        <f>(Q110/D110)</f>
        <v>0.30327868852459017</v>
      </c>
    </row>
    <row r="111" spans="1:18" ht="15.75">
      <c r="A111" s="3" t="s">
        <v>414</v>
      </c>
      <c r="B111">
        <v>20</v>
      </c>
      <c r="C111" t="s">
        <v>336</v>
      </c>
      <c r="D111">
        <v>58</v>
      </c>
      <c r="E111">
        <v>58</v>
      </c>
      <c r="F111">
        <v>6070809101112</v>
      </c>
      <c r="G111">
        <v>12</v>
      </c>
      <c r="H111" t="s">
        <v>267</v>
      </c>
      <c r="I111">
        <v>507</v>
      </c>
      <c r="J111" t="s">
        <v>268</v>
      </c>
      <c r="K111">
        <v>12</v>
      </c>
      <c r="L111">
        <f>VLOOKUP(A111,'Y-T-D'!A1:E239,4,TRUE)</f>
        <v>18</v>
      </c>
      <c r="M111" s="4">
        <f>(L111/D111)</f>
        <v>0.3103448275862069</v>
      </c>
      <c r="N111" s="9">
        <f>VLOOKUP(A111,PRIOR!A1:E242,4,TRUE)</f>
        <v>18</v>
      </c>
      <c r="O111" s="9">
        <f>L111-N111</f>
        <v>0</v>
      </c>
      <c r="P111" s="4">
        <f>((L111-N111)/L111)</f>
        <v>0</v>
      </c>
      <c r="Q111">
        <f>VLOOKUP(A111,'Y-T-D'!A45:E239,5,FALSE)</f>
        <v>14</v>
      </c>
      <c r="R111" s="4">
        <f>(Q111/D111)</f>
        <v>0.2413793103448276</v>
      </c>
    </row>
    <row r="112" spans="1:18" ht="15.75">
      <c r="A112" s="6" t="s">
        <v>210</v>
      </c>
      <c r="B112">
        <v>75</v>
      </c>
      <c r="C112" t="s">
        <v>314</v>
      </c>
      <c r="D112">
        <v>53</v>
      </c>
      <c r="E112">
        <v>53</v>
      </c>
      <c r="F112">
        <v>6070809101112</v>
      </c>
      <c r="G112">
        <v>12</v>
      </c>
      <c r="H112" t="s">
        <v>267</v>
      </c>
      <c r="I112">
        <v>503</v>
      </c>
      <c r="J112" t="s">
        <v>268</v>
      </c>
      <c r="K112">
        <v>12</v>
      </c>
      <c r="L112">
        <f>VLOOKUP(A112,'Y-T-D'!A1:E240,4,TRUE)</f>
        <v>18</v>
      </c>
      <c r="M112" s="4">
        <f>(L112/D112)</f>
        <v>0.33962264150943394</v>
      </c>
      <c r="N112" s="9">
        <f>VLOOKUP(A112,PRIOR!A1:E243,4,TRUE)</f>
        <v>16</v>
      </c>
      <c r="O112" s="9">
        <f>L112-N112</f>
        <v>2</v>
      </c>
      <c r="P112" s="4">
        <f>((L112-N112)/L112)</f>
        <v>0.1111111111111111</v>
      </c>
      <c r="Q112">
        <f>VLOOKUP(A112,'Y-T-D'!A1:E240,5,FALSE)</f>
        <v>17</v>
      </c>
      <c r="R112" s="4">
        <f>(Q112/D112)</f>
        <v>0.32075471698113206</v>
      </c>
    </row>
    <row r="113" spans="1:18" ht="15.75">
      <c r="A113" s="3" t="s">
        <v>422</v>
      </c>
      <c r="B113">
        <v>49</v>
      </c>
      <c r="C113" t="s">
        <v>329</v>
      </c>
      <c r="D113">
        <v>38</v>
      </c>
      <c r="E113">
        <v>38</v>
      </c>
      <c r="F113">
        <v>70809101112</v>
      </c>
      <c r="G113">
        <v>12</v>
      </c>
      <c r="H113" t="s">
        <v>267</v>
      </c>
      <c r="I113">
        <v>501</v>
      </c>
      <c r="J113" t="s">
        <v>268</v>
      </c>
      <c r="K113">
        <v>12</v>
      </c>
      <c r="L113">
        <f>VLOOKUP(A113,'Y-T-D'!A1:E247,4,TRUE)</f>
        <v>11</v>
      </c>
      <c r="M113" s="4">
        <f>(L113/D113)</f>
        <v>0.2894736842105263</v>
      </c>
      <c r="N113" s="9">
        <f>VLOOKUP(A113,PRIOR!A1:E244,4,TRUE)</f>
        <v>11</v>
      </c>
      <c r="O113" s="9">
        <f>L113-N113</f>
        <v>0</v>
      </c>
      <c r="P113" s="4">
        <f>((L113-N113)/L113)</f>
        <v>0</v>
      </c>
      <c r="Q113">
        <f>VLOOKUP(A113,'Y-T-D'!A1:E247,5,FALSE)</f>
        <v>10</v>
      </c>
      <c r="R113" s="4">
        <f>(Q113/D113)</f>
        <v>0.2631578947368421</v>
      </c>
    </row>
    <row r="114" spans="1:18" ht="15.75">
      <c r="A114" s="3" t="s">
        <v>432</v>
      </c>
      <c r="B114">
        <v>54</v>
      </c>
      <c r="C114" t="s">
        <v>335</v>
      </c>
      <c r="D114">
        <v>180</v>
      </c>
      <c r="E114">
        <v>178.5</v>
      </c>
      <c r="F114">
        <v>9101112</v>
      </c>
      <c r="G114">
        <v>12</v>
      </c>
      <c r="H114" t="s">
        <v>267</v>
      </c>
      <c r="I114">
        <v>508</v>
      </c>
      <c r="J114" t="s">
        <v>268</v>
      </c>
      <c r="K114">
        <v>12</v>
      </c>
      <c r="L114">
        <f>(VLOOKUP(A114,'Y-T-D'!A40:E178,4,FALSE)+VLOOKUP("BURCH HIGH SCHOOL",'Y-T-D'!A3:E139,4,TRUE)+VLOOKUP("GILBERT HIGH SCHOOL",'Y-T-D'!A3:E139,4,TRUE)+VLOOKUP("MATEWAN HIGH SCHOOL",'Y-T-D'!A3:E139,4,TRUE)+VLOOKUP("WILLIAMSON HIGH SCHOOL",'Y-T-D'!A3:E139,4,TRUE))</f>
        <v>51</v>
      </c>
      <c r="M114" s="4">
        <f>(L114/D114)</f>
        <v>0.2833333333333333</v>
      </c>
      <c r="N114">
        <f>(VLOOKUP(A114,PRIOR!A40:G178,4,FALSE)+VLOOKUP("BURCH HIGH SCHOOL",PRIOR!A3:G139,4,TRUE)+VLOOKUP("GILBERT HIGH SCHOOL",PRIOR!A3:G139,4,TRUE)+VLOOKUP("MATEWAN HIGH SCHOOL",PRIOR!A3:G139,4,TRUE)+VLOOKUP("WILLIAMSON HIGH SCHOOL",PRIOR!A3:G139,4,TRUE))</f>
        <v>50</v>
      </c>
      <c r="O114" s="9">
        <f>L114-N114</f>
        <v>1</v>
      </c>
      <c r="P114" s="4">
        <f>((L114-N114)/L114)</f>
        <v>0.0196078431372549</v>
      </c>
      <c r="Q114">
        <f>(VLOOKUP(A114,'Y-T-D'!A40:G178,5,FALSE)+VLOOKUP("BURCH HIGH SCHOOL",'Y-T-D'!A3:G139,5,TRUE)+VLOOKUP("GILBERT HIGH SCHOOL",'Y-T-D'!A3:G139,5,TRUE)+VLOOKUP("MATEWAN HIGH SCHOOL",'Y-T-D'!A3:G139,5,TRUE)+VLOOKUP("WILLIAMSON HIGH SCHOOL",'Y-T-D'!A3:G139,5,TRUE))</f>
        <v>46</v>
      </c>
      <c r="R114" s="4">
        <f>(Q114/D114)</f>
        <v>0.25555555555555554</v>
      </c>
    </row>
    <row r="115" spans="1:18" ht="15.75">
      <c r="A115" s="5" t="s">
        <v>365</v>
      </c>
      <c r="B115">
        <v>60</v>
      </c>
      <c r="C115" t="s">
        <v>364</v>
      </c>
      <c r="D115">
        <v>121</v>
      </c>
      <c r="E115">
        <v>121</v>
      </c>
      <c r="F115">
        <v>9101112</v>
      </c>
      <c r="G115">
        <v>12</v>
      </c>
      <c r="H115" t="s">
        <v>267</v>
      </c>
      <c r="I115">
        <v>520</v>
      </c>
      <c r="J115" t="s">
        <v>268</v>
      </c>
      <c r="K115">
        <v>12</v>
      </c>
      <c r="L115">
        <f>VLOOKUP(A115,'Y-T-D'!A64:E202,4,TRUE)</f>
        <v>31</v>
      </c>
      <c r="M115" s="4">
        <f>(L115/D115)</f>
        <v>0.256198347107438</v>
      </c>
      <c r="N115" s="9">
        <f>VLOOKUP(A115,PRIOR!A1:E246,4,TRUE)</f>
        <v>31</v>
      </c>
      <c r="O115" s="9">
        <f>L115-N115</f>
        <v>0</v>
      </c>
      <c r="P115" s="4">
        <f>((L115-N115)/L115)</f>
        <v>0</v>
      </c>
      <c r="Q115">
        <f>VLOOKUP(A115,'Y-T-D'!A8:E202,5,FALSE)</f>
        <v>24</v>
      </c>
      <c r="R115" s="4">
        <f>(Q115/D115)</f>
        <v>0.19834710743801653</v>
      </c>
    </row>
    <row r="116" spans="1:18" ht="15.75">
      <c r="A116" s="3" t="s">
        <v>401</v>
      </c>
      <c r="B116">
        <v>45</v>
      </c>
      <c r="C116" t="s">
        <v>331</v>
      </c>
      <c r="D116">
        <v>87</v>
      </c>
      <c r="E116">
        <v>87</v>
      </c>
      <c r="F116">
        <v>9101112</v>
      </c>
      <c r="G116">
        <v>12</v>
      </c>
      <c r="H116" t="s">
        <v>267</v>
      </c>
      <c r="I116">
        <v>503</v>
      </c>
      <c r="J116" t="s">
        <v>268</v>
      </c>
      <c r="K116">
        <v>12</v>
      </c>
      <c r="L116">
        <f>VLOOKUP(A116,'Y-T-D'!A1:E228,4,TRUE)</f>
        <v>22</v>
      </c>
      <c r="M116" s="4">
        <f>(L116/D116)</f>
        <v>0.25287356321839083</v>
      </c>
      <c r="N116" s="9">
        <f>VLOOKUP(A116,PRIOR!A1:E247,4,TRUE)</f>
        <v>22</v>
      </c>
      <c r="O116" s="9">
        <f>L116-N116</f>
        <v>0</v>
      </c>
      <c r="P116" s="4">
        <f>((L116-N116)/L116)</f>
        <v>0</v>
      </c>
      <c r="Q116">
        <f>VLOOKUP(A116,'Y-T-D'!A34:E228,5,FALSE)</f>
        <v>19</v>
      </c>
      <c r="R116" s="4">
        <f>(Q116/D116)</f>
        <v>0.21839080459770116</v>
      </c>
    </row>
    <row r="117" spans="1:18" ht="15.75">
      <c r="A117" s="6" t="s">
        <v>22</v>
      </c>
      <c r="B117">
        <v>14</v>
      </c>
      <c r="C117" t="s">
        <v>409</v>
      </c>
      <c r="D117">
        <v>71</v>
      </c>
      <c r="E117">
        <v>71</v>
      </c>
      <c r="F117">
        <v>506070809101112</v>
      </c>
      <c r="G117">
        <v>12</v>
      </c>
      <c r="H117" t="s">
        <v>267</v>
      </c>
      <c r="I117">
        <v>501</v>
      </c>
      <c r="J117" t="s">
        <v>268</v>
      </c>
      <c r="K117">
        <v>12</v>
      </c>
      <c r="L117">
        <f>VLOOKUP(A117,'Y-T-D'!A1:E235,4,TRUE)</f>
        <v>19</v>
      </c>
      <c r="M117" s="4">
        <f>(L117/D117)</f>
        <v>0.2676056338028169</v>
      </c>
      <c r="N117" s="9">
        <f>VLOOKUP(A117,PRIOR!A1:E248,4,TRUE)</f>
        <v>17</v>
      </c>
      <c r="O117" s="9">
        <f>L117-N117</f>
        <v>2</v>
      </c>
      <c r="P117" s="4">
        <f>((L117-N117)/L117)</f>
        <v>0.10526315789473684</v>
      </c>
      <c r="Q117">
        <f>VLOOKUP(A117,'Y-T-D'!A1:E235,5,FALSE)</f>
        <v>17</v>
      </c>
      <c r="R117" s="4">
        <f>(Q117/D117)</f>
        <v>0.23943661971830985</v>
      </c>
    </row>
    <row r="118" spans="1:18" ht="15.75">
      <c r="A118" s="3" t="s">
        <v>381</v>
      </c>
      <c r="B118">
        <v>89</v>
      </c>
      <c r="C118" t="s">
        <v>304</v>
      </c>
      <c r="D118">
        <v>106</v>
      </c>
      <c r="E118">
        <v>106</v>
      </c>
      <c r="F118">
        <v>9101112</v>
      </c>
      <c r="G118">
        <v>12</v>
      </c>
      <c r="H118" t="s">
        <v>267</v>
      </c>
      <c r="I118">
        <v>507</v>
      </c>
      <c r="J118" t="s">
        <v>268</v>
      </c>
      <c r="K118">
        <v>12</v>
      </c>
      <c r="L118">
        <f>VLOOKUP(A118,'Y-T-D'!A75:E213,4,TRUE)</f>
        <v>25</v>
      </c>
      <c r="M118" s="4">
        <f>(L118/D118)</f>
        <v>0.2358490566037736</v>
      </c>
      <c r="N118" s="9">
        <f>VLOOKUP(A118,PRIOR!A1:E249,4,TRUE)</f>
        <v>24</v>
      </c>
      <c r="O118" s="9">
        <f>L118-N118</f>
        <v>1</v>
      </c>
      <c r="P118" s="4">
        <f>((L118-N118)/L118)</f>
        <v>0.04</v>
      </c>
      <c r="Q118">
        <f>VLOOKUP(A118,'Y-T-D'!A19:E213,5,FALSE)</f>
        <v>20</v>
      </c>
      <c r="R118" s="4">
        <f>(Q118/D118)</f>
        <v>0.18867924528301888</v>
      </c>
    </row>
    <row r="119" spans="1:18" ht="15.75">
      <c r="A119" s="3" t="s">
        <v>390</v>
      </c>
      <c r="B119">
        <v>60</v>
      </c>
      <c r="C119" t="s">
        <v>364</v>
      </c>
      <c r="D119">
        <v>100</v>
      </c>
      <c r="E119">
        <v>100</v>
      </c>
      <c r="F119">
        <v>6070809101112</v>
      </c>
      <c r="G119">
        <v>12</v>
      </c>
      <c r="H119" t="s">
        <v>267</v>
      </c>
      <c r="I119">
        <v>527</v>
      </c>
      <c r="J119" t="s">
        <v>268</v>
      </c>
      <c r="K119">
        <v>12</v>
      </c>
      <c r="L119">
        <f>VLOOKUP(A119,'Y-T-D'!A1:E220,4,TRUE)</f>
        <v>22</v>
      </c>
      <c r="M119" s="4">
        <f>(L119/D119)</f>
        <v>0.22</v>
      </c>
      <c r="N119" s="9">
        <f>VLOOKUP(A119,PRIOR!A1:E250,4,TRUE)</f>
        <v>22</v>
      </c>
      <c r="O119" s="9">
        <f>L119-N119</f>
        <v>0</v>
      </c>
      <c r="P119" s="4">
        <f>((L119-N119)/L119)</f>
        <v>0</v>
      </c>
      <c r="Q119">
        <f>VLOOKUP(A119,'Y-T-D'!A26:E220,5,FALSE)</f>
        <v>21</v>
      </c>
      <c r="R119" s="4">
        <f>(Q119/D119)</f>
        <v>0.21</v>
      </c>
    </row>
    <row r="120" spans="1:17" ht="15.75">
      <c r="A120" s="3" t="s">
        <v>419</v>
      </c>
      <c r="B120">
        <v>39</v>
      </c>
      <c r="C120" t="s">
        <v>418</v>
      </c>
      <c r="D120">
        <v>47</v>
      </c>
      <c r="E120">
        <v>47</v>
      </c>
      <c r="G120">
        <v>12</v>
      </c>
      <c r="H120" t="s">
        <v>267</v>
      </c>
      <c r="I120">
        <v>599</v>
      </c>
      <c r="J120" t="s">
        <v>420</v>
      </c>
      <c r="K120">
        <v>12</v>
      </c>
      <c r="L120" t="e">
        <f>VLOOKUP(A120,'Y-T-D'!A1:E244,4,FALSE)</f>
        <v>#N/A</v>
      </c>
      <c r="M120" s="4"/>
      <c r="P120" s="4"/>
      <c r="Q120" t="e">
        <f>VLOOKUP(A120,'Y-T-D'!A1:E244,5,FALSE)</f>
        <v>#N/A</v>
      </c>
    </row>
    <row r="121" spans="1:17" ht="15.75">
      <c r="A121" s="3" t="s">
        <v>427</v>
      </c>
      <c r="B121">
        <v>58</v>
      </c>
      <c r="C121" t="s">
        <v>337</v>
      </c>
      <c r="D121">
        <v>11</v>
      </c>
      <c r="E121">
        <v>11</v>
      </c>
      <c r="F121">
        <v>70809101112</v>
      </c>
      <c r="G121">
        <v>12</v>
      </c>
      <c r="H121" t="s">
        <v>267</v>
      </c>
      <c r="I121">
        <v>502</v>
      </c>
      <c r="J121" t="s">
        <v>268</v>
      </c>
      <c r="K121">
        <v>12</v>
      </c>
      <c r="L121" t="e">
        <f>VLOOKUP(A121,'Y-T-D'!A1:E252,4,FALSE)</f>
        <v>#N/A</v>
      </c>
      <c r="M121" s="4"/>
      <c r="P121" s="4"/>
      <c r="Q121" t="e">
        <f>VLOOKUP(A121,'Y-T-D'!A58:E252,5,FALSE)</f>
        <v>#N/A</v>
      </c>
    </row>
    <row r="122" spans="1:17" ht="15.75">
      <c r="A122" s="3" t="s">
        <v>429</v>
      </c>
      <c r="B122">
        <v>75</v>
      </c>
      <c r="C122" t="s">
        <v>314</v>
      </c>
      <c r="D122">
        <v>1</v>
      </c>
      <c r="E122">
        <v>1</v>
      </c>
      <c r="F122" t="s">
        <v>428</v>
      </c>
      <c r="G122">
        <v>12</v>
      </c>
      <c r="H122" t="s">
        <v>267</v>
      </c>
      <c r="I122">
        <v>103</v>
      </c>
      <c r="J122" t="s">
        <v>268</v>
      </c>
      <c r="K122">
        <v>12</v>
      </c>
      <c r="L122" t="e">
        <f>VLOOKUP(A122,'Y-T-D'!A3:E259,4,FALSE)</f>
        <v>#N/A</v>
      </c>
      <c r="M122" s="4"/>
      <c r="P122" s="4"/>
      <c r="Q122" t="e">
        <f>VLOOKUP(A122,'Y-T-D'!A60:E254,5,FALSE)</f>
        <v>#N/A</v>
      </c>
    </row>
    <row r="123" spans="1:17" ht="15.75">
      <c r="A123" s="3" t="s">
        <v>450</v>
      </c>
      <c r="C123" t="s">
        <v>344</v>
      </c>
      <c r="D123">
        <v>45</v>
      </c>
      <c r="E123">
        <v>45</v>
      </c>
      <c r="L123" t="e">
        <f>VLOOKUP(A123,'Y-T-D'!A2:E222,4,FALSE)</f>
        <v>#N/A</v>
      </c>
      <c r="M123" s="4"/>
      <c r="P123" s="4"/>
      <c r="Q123" t="e">
        <f>VLOOKUP(A123,'Y-T-D'!A7:E222,5,FALSE)</f>
        <v>#N/A</v>
      </c>
    </row>
  </sheetData>
  <sheetProtection/>
  <autoFilter ref="A1:R123">
    <sortState ref="A2:R123">
      <sortCondition descending="1" sortBy="value" ref="M2:M123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showGridLines="0" zoomScalePageLayoutView="0" workbookViewId="0" topLeftCell="A50">
      <selection activeCell="D3" sqref="D3"/>
    </sheetView>
  </sheetViews>
  <sheetFormatPr defaultColWidth="9.140625" defaultRowHeight="12.75"/>
  <cols>
    <col min="1" max="1" width="32.7109375" style="0" customWidth="1"/>
    <col min="2" max="2" width="16.00390625" style="0" customWidth="1"/>
  </cols>
  <sheetData>
    <row r="1" spans="1:5" ht="114" customHeight="1">
      <c r="A1" s="12" t="s">
        <v>452</v>
      </c>
      <c r="B1" s="11"/>
      <c r="C1" s="11"/>
      <c r="D1" s="11"/>
      <c r="E1" s="11"/>
    </row>
    <row r="2" spans="1:5" ht="60">
      <c r="A2" s="1" t="s">
        <v>249</v>
      </c>
      <c r="B2" s="1" t="s">
        <v>250</v>
      </c>
      <c r="C2" s="1" t="s">
        <v>0</v>
      </c>
      <c r="D2" s="2" t="s">
        <v>251</v>
      </c>
      <c r="E2" s="2" t="s">
        <v>252</v>
      </c>
    </row>
    <row r="3" spans="1:5" ht="15">
      <c r="A3" s="1" t="s">
        <v>1</v>
      </c>
      <c r="B3" s="1" t="s">
        <v>2</v>
      </c>
      <c r="C3" s="1" t="s">
        <v>3</v>
      </c>
      <c r="D3" s="1">
        <v>100</v>
      </c>
      <c r="E3" s="1">
        <v>93</v>
      </c>
    </row>
    <row r="4" spans="1:5" ht="15">
      <c r="A4" s="1" t="s">
        <v>4</v>
      </c>
      <c r="B4" s="1" t="s">
        <v>5</v>
      </c>
      <c r="C4" s="1" t="s">
        <v>3</v>
      </c>
      <c r="D4" s="1">
        <v>13</v>
      </c>
      <c r="E4" s="1">
        <v>12</v>
      </c>
    </row>
    <row r="5" spans="1:5" ht="15">
      <c r="A5" s="1" t="s">
        <v>6</v>
      </c>
      <c r="B5" s="1" t="s">
        <v>7</v>
      </c>
      <c r="C5" s="1" t="s">
        <v>3</v>
      </c>
      <c r="D5" s="1">
        <v>64</v>
      </c>
      <c r="E5" s="1">
        <v>56</v>
      </c>
    </row>
    <row r="6" spans="1:5" ht="15">
      <c r="A6" s="1" t="s">
        <v>8</v>
      </c>
      <c r="B6" s="1" t="s">
        <v>9</v>
      </c>
      <c r="C6" s="1" t="s">
        <v>3</v>
      </c>
      <c r="D6" s="1">
        <v>63</v>
      </c>
      <c r="E6" s="1">
        <v>62</v>
      </c>
    </row>
    <row r="7" spans="1:5" ht="15">
      <c r="A7" s="1" t="s">
        <v>10</v>
      </c>
      <c r="B7" s="1" t="s">
        <v>11</v>
      </c>
      <c r="C7" s="1" t="s">
        <v>3</v>
      </c>
      <c r="D7" s="1">
        <v>130</v>
      </c>
      <c r="E7" s="1">
        <v>124</v>
      </c>
    </row>
    <row r="8" spans="1:5" ht="15">
      <c r="A8" s="1" t="s">
        <v>12</v>
      </c>
      <c r="B8" s="1" t="s">
        <v>13</v>
      </c>
      <c r="C8" s="1" t="s">
        <v>3</v>
      </c>
      <c r="D8" s="1">
        <v>98</v>
      </c>
      <c r="E8" s="1">
        <v>92</v>
      </c>
    </row>
    <row r="9" spans="1:5" ht="15">
      <c r="A9" s="1" t="s">
        <v>14</v>
      </c>
      <c r="B9" s="1" t="s">
        <v>15</v>
      </c>
      <c r="C9" s="1" t="s">
        <v>3</v>
      </c>
      <c r="D9" s="1">
        <v>78</v>
      </c>
      <c r="E9" s="1">
        <v>74</v>
      </c>
    </row>
    <row r="10" spans="1:5" ht="15">
      <c r="A10" s="1" t="s">
        <v>16</v>
      </c>
      <c r="B10" s="1" t="s">
        <v>17</v>
      </c>
      <c r="C10" s="1" t="s">
        <v>3</v>
      </c>
      <c r="D10" s="1">
        <v>22</v>
      </c>
      <c r="E10" s="1">
        <v>22</v>
      </c>
    </row>
    <row r="11" spans="1:5" ht="15">
      <c r="A11" s="1" t="s">
        <v>18</v>
      </c>
      <c r="B11" s="1" t="s">
        <v>19</v>
      </c>
      <c r="C11" s="1" t="s">
        <v>3</v>
      </c>
      <c r="D11" s="1">
        <v>7</v>
      </c>
      <c r="E11" s="1">
        <v>6</v>
      </c>
    </row>
    <row r="12" spans="1:5" ht="15">
      <c r="A12" s="1" t="s">
        <v>20</v>
      </c>
      <c r="B12" s="1" t="s">
        <v>21</v>
      </c>
      <c r="C12" s="1" t="s">
        <v>3</v>
      </c>
      <c r="D12" s="1">
        <v>226</v>
      </c>
      <c r="E12" s="1">
        <v>203</v>
      </c>
    </row>
    <row r="13" spans="1:5" ht="15">
      <c r="A13" s="1" t="s">
        <v>22</v>
      </c>
      <c r="B13" s="1" t="s">
        <v>23</v>
      </c>
      <c r="C13" s="1" t="s">
        <v>3</v>
      </c>
      <c r="D13" s="1">
        <v>19</v>
      </c>
      <c r="E13" s="1">
        <v>17</v>
      </c>
    </row>
    <row r="14" spans="1:5" ht="15">
      <c r="A14" s="1" t="s">
        <v>24</v>
      </c>
      <c r="B14" s="1" t="s">
        <v>25</v>
      </c>
      <c r="C14" s="1" t="s">
        <v>3</v>
      </c>
      <c r="D14" s="1">
        <v>6</v>
      </c>
      <c r="E14" s="1">
        <v>6</v>
      </c>
    </row>
    <row r="15" spans="1:5" ht="15">
      <c r="A15" s="1" t="s">
        <v>26</v>
      </c>
      <c r="B15" s="1" t="s">
        <v>27</v>
      </c>
      <c r="C15" s="1" t="s">
        <v>3</v>
      </c>
      <c r="D15" s="1">
        <v>30</v>
      </c>
      <c r="E15" s="1">
        <v>28</v>
      </c>
    </row>
    <row r="16" spans="1:5" ht="15">
      <c r="A16" s="1" t="s">
        <v>28</v>
      </c>
      <c r="B16" s="1" t="s">
        <v>29</v>
      </c>
      <c r="C16" s="1" t="s">
        <v>3</v>
      </c>
      <c r="D16" s="1">
        <v>114</v>
      </c>
      <c r="E16" s="1">
        <v>105</v>
      </c>
    </row>
    <row r="17" spans="1:5" ht="15">
      <c r="A17" s="1" t="s">
        <v>30</v>
      </c>
      <c r="B17" s="1" t="s">
        <v>31</v>
      </c>
      <c r="C17" s="1" t="s">
        <v>3</v>
      </c>
      <c r="D17" s="1">
        <v>48</v>
      </c>
      <c r="E17" s="1">
        <v>47</v>
      </c>
    </row>
    <row r="18" spans="1:5" ht="15">
      <c r="A18" s="1" t="s">
        <v>32</v>
      </c>
      <c r="B18" s="1" t="s">
        <v>33</v>
      </c>
      <c r="C18" s="1" t="s">
        <v>3</v>
      </c>
      <c r="D18" s="1">
        <v>69</v>
      </c>
      <c r="E18" s="1">
        <v>61</v>
      </c>
    </row>
    <row r="19" spans="1:5" ht="15">
      <c r="A19" s="1" t="s">
        <v>34</v>
      </c>
      <c r="B19" s="1" t="s">
        <v>29</v>
      </c>
      <c r="C19" s="1" t="s">
        <v>3</v>
      </c>
      <c r="D19" s="1">
        <v>45</v>
      </c>
      <c r="E19" s="1">
        <v>45</v>
      </c>
    </row>
    <row r="20" spans="1:5" ht="15">
      <c r="A20" s="1" t="s">
        <v>35</v>
      </c>
      <c r="B20" s="1" t="s">
        <v>36</v>
      </c>
      <c r="C20" s="1" t="s">
        <v>3</v>
      </c>
      <c r="D20" s="1">
        <v>73</v>
      </c>
      <c r="E20" s="1">
        <v>62</v>
      </c>
    </row>
    <row r="21" spans="1:5" ht="15">
      <c r="A21" s="1" t="s">
        <v>37</v>
      </c>
      <c r="B21" s="1" t="s">
        <v>38</v>
      </c>
      <c r="C21" s="1" t="s">
        <v>3</v>
      </c>
      <c r="D21" s="1">
        <v>33</v>
      </c>
      <c r="E21" s="1">
        <v>30</v>
      </c>
    </row>
    <row r="22" spans="1:5" ht="15">
      <c r="A22" s="1" t="s">
        <v>39</v>
      </c>
      <c r="B22" s="1" t="s">
        <v>40</v>
      </c>
      <c r="C22" s="1" t="s">
        <v>3</v>
      </c>
      <c r="D22" s="1">
        <v>22</v>
      </c>
      <c r="E22" s="1">
        <v>21</v>
      </c>
    </row>
    <row r="23" spans="1:5" ht="15">
      <c r="A23" s="1" t="s">
        <v>41</v>
      </c>
      <c r="B23" s="1" t="s">
        <v>42</v>
      </c>
      <c r="C23" s="1" t="s">
        <v>3</v>
      </c>
      <c r="D23" s="1">
        <v>31</v>
      </c>
      <c r="E23" s="1">
        <v>29</v>
      </c>
    </row>
    <row r="24" spans="1:5" ht="15">
      <c r="A24" s="1" t="s">
        <v>43</v>
      </c>
      <c r="B24" s="1" t="s">
        <v>44</v>
      </c>
      <c r="C24" s="1" t="s">
        <v>3</v>
      </c>
      <c r="D24" s="1">
        <v>79</v>
      </c>
      <c r="E24" s="1">
        <v>73</v>
      </c>
    </row>
    <row r="25" spans="1:5" ht="15">
      <c r="A25" s="1" t="s">
        <v>45</v>
      </c>
      <c r="B25" s="1" t="s">
        <v>46</v>
      </c>
      <c r="C25" s="1" t="s">
        <v>3</v>
      </c>
      <c r="D25" s="1">
        <v>23</v>
      </c>
      <c r="E25" s="1">
        <v>20</v>
      </c>
    </row>
    <row r="26" spans="1:5" ht="15">
      <c r="A26" s="1" t="s">
        <v>47</v>
      </c>
      <c r="B26" s="1" t="s">
        <v>48</v>
      </c>
      <c r="C26" s="1" t="s">
        <v>3</v>
      </c>
      <c r="D26" s="1">
        <v>6</v>
      </c>
      <c r="E26" s="1">
        <v>6</v>
      </c>
    </row>
    <row r="27" spans="1:5" ht="15">
      <c r="A27" s="1" t="s">
        <v>49</v>
      </c>
      <c r="B27" s="1" t="s">
        <v>50</v>
      </c>
      <c r="C27" s="1" t="s">
        <v>3</v>
      </c>
      <c r="D27" s="1">
        <v>109</v>
      </c>
      <c r="E27" s="1">
        <v>99</v>
      </c>
    </row>
    <row r="28" spans="1:5" ht="15">
      <c r="A28" s="1" t="s">
        <v>51</v>
      </c>
      <c r="B28" s="1" t="s">
        <v>44</v>
      </c>
      <c r="C28" s="1" t="s">
        <v>3</v>
      </c>
      <c r="D28" s="1">
        <v>89</v>
      </c>
      <c r="E28" s="1">
        <v>83</v>
      </c>
    </row>
    <row r="29" spans="1:5" ht="15">
      <c r="A29" s="1" t="s">
        <v>52</v>
      </c>
      <c r="B29" s="1" t="s">
        <v>53</v>
      </c>
      <c r="C29" s="1" t="s">
        <v>3</v>
      </c>
      <c r="D29" s="1">
        <v>16</v>
      </c>
      <c r="E29" s="1">
        <v>15</v>
      </c>
    </row>
    <row r="30" spans="1:5" ht="15">
      <c r="A30" s="1" t="s">
        <v>54</v>
      </c>
      <c r="B30" s="1" t="s">
        <v>55</v>
      </c>
      <c r="C30" s="1" t="s">
        <v>3</v>
      </c>
      <c r="D30" s="1">
        <v>41</v>
      </c>
      <c r="E30" s="1">
        <v>35</v>
      </c>
    </row>
    <row r="31" spans="1:5" ht="15">
      <c r="A31" s="1" t="s">
        <v>56</v>
      </c>
      <c r="B31" s="1" t="s">
        <v>57</v>
      </c>
      <c r="C31" s="1" t="s">
        <v>3</v>
      </c>
      <c r="D31" s="1">
        <v>61</v>
      </c>
      <c r="E31" s="1">
        <v>60</v>
      </c>
    </row>
    <row r="32" spans="1:5" ht="15">
      <c r="A32" s="1" t="s">
        <v>58</v>
      </c>
      <c r="B32" s="1" t="s">
        <v>29</v>
      </c>
      <c r="C32" s="1" t="s">
        <v>3</v>
      </c>
      <c r="D32" s="1">
        <v>171</v>
      </c>
      <c r="E32" s="1">
        <v>158</v>
      </c>
    </row>
    <row r="33" spans="1:5" ht="15">
      <c r="A33" s="1" t="s">
        <v>59</v>
      </c>
      <c r="B33" s="1" t="s">
        <v>60</v>
      </c>
      <c r="C33" s="1" t="s">
        <v>3</v>
      </c>
      <c r="D33" s="1">
        <v>15</v>
      </c>
      <c r="E33" s="1">
        <v>13</v>
      </c>
    </row>
    <row r="34" spans="1:5" ht="15">
      <c r="A34" s="1" t="s">
        <v>61</v>
      </c>
      <c r="B34" s="1" t="s">
        <v>62</v>
      </c>
      <c r="C34" s="1" t="s">
        <v>3</v>
      </c>
      <c r="D34" s="1">
        <v>23</v>
      </c>
      <c r="E34" s="1">
        <v>22</v>
      </c>
    </row>
    <row r="35" spans="1:5" ht="15">
      <c r="A35" s="1" t="s">
        <v>63</v>
      </c>
      <c r="B35" s="1" t="s">
        <v>64</v>
      </c>
      <c r="C35" s="1" t="s">
        <v>3</v>
      </c>
      <c r="D35" s="1">
        <v>12</v>
      </c>
      <c r="E35" s="1">
        <v>11</v>
      </c>
    </row>
    <row r="36" spans="1:5" ht="15">
      <c r="A36" s="1" t="s">
        <v>65</v>
      </c>
      <c r="B36" s="1" t="s">
        <v>66</v>
      </c>
      <c r="C36" s="1" t="s">
        <v>3</v>
      </c>
      <c r="D36" s="1">
        <v>60</v>
      </c>
      <c r="E36" s="1">
        <v>57</v>
      </c>
    </row>
    <row r="37" spans="1:5" ht="15">
      <c r="A37" s="1" t="s">
        <v>67</v>
      </c>
      <c r="B37" s="1" t="s">
        <v>68</v>
      </c>
      <c r="C37" s="1" t="s">
        <v>3</v>
      </c>
      <c r="D37" s="1">
        <v>7</v>
      </c>
      <c r="E37" s="1">
        <v>7</v>
      </c>
    </row>
    <row r="38" spans="1:5" ht="15">
      <c r="A38" s="1" t="s">
        <v>69</v>
      </c>
      <c r="B38" s="1" t="s">
        <v>70</v>
      </c>
      <c r="C38" s="1" t="s">
        <v>3</v>
      </c>
      <c r="D38" s="1">
        <v>126</v>
      </c>
      <c r="E38" s="1">
        <v>115</v>
      </c>
    </row>
    <row r="39" spans="1:5" ht="15">
      <c r="A39" s="1" t="s">
        <v>71</v>
      </c>
      <c r="B39" s="1" t="s">
        <v>72</v>
      </c>
      <c r="C39" s="1" t="s">
        <v>3</v>
      </c>
      <c r="D39" s="1">
        <v>39</v>
      </c>
      <c r="E39" s="1">
        <v>33</v>
      </c>
    </row>
    <row r="40" spans="1:5" ht="15">
      <c r="A40" s="1" t="s">
        <v>73</v>
      </c>
      <c r="B40" s="1" t="s">
        <v>74</v>
      </c>
      <c r="C40" s="1" t="s">
        <v>3</v>
      </c>
      <c r="D40" s="1">
        <v>91</v>
      </c>
      <c r="E40" s="1">
        <v>85</v>
      </c>
    </row>
    <row r="41" spans="1:5" ht="15">
      <c r="A41" s="1" t="s">
        <v>75</v>
      </c>
      <c r="B41" s="1" t="s">
        <v>76</v>
      </c>
      <c r="C41" s="1" t="s">
        <v>3</v>
      </c>
      <c r="D41" s="1">
        <v>11</v>
      </c>
      <c r="E41" s="1">
        <v>10</v>
      </c>
    </row>
    <row r="42" spans="1:5" ht="15">
      <c r="A42" s="1" t="s">
        <v>77</v>
      </c>
      <c r="B42" s="1" t="s">
        <v>78</v>
      </c>
      <c r="C42" s="1" t="s">
        <v>3</v>
      </c>
      <c r="D42" s="1">
        <v>6</v>
      </c>
      <c r="E42" s="1">
        <v>5</v>
      </c>
    </row>
    <row r="43" spans="1:5" ht="15">
      <c r="A43" s="1" t="s">
        <v>79</v>
      </c>
      <c r="B43" s="1" t="s">
        <v>80</v>
      </c>
      <c r="C43" s="1" t="s">
        <v>3</v>
      </c>
      <c r="D43" s="1">
        <v>165</v>
      </c>
      <c r="E43" s="1">
        <v>154</v>
      </c>
    </row>
    <row r="44" spans="1:5" ht="15">
      <c r="A44" s="1" t="s">
        <v>81</v>
      </c>
      <c r="B44" s="1" t="s">
        <v>82</v>
      </c>
      <c r="C44" s="1" t="s">
        <v>3</v>
      </c>
      <c r="D44" s="1">
        <v>70</v>
      </c>
      <c r="E44" s="1">
        <v>66</v>
      </c>
    </row>
    <row r="45" spans="1:5" ht="15">
      <c r="A45" s="1" t="s">
        <v>83</v>
      </c>
      <c r="B45" s="1" t="s">
        <v>84</v>
      </c>
      <c r="C45" s="1" t="s">
        <v>3</v>
      </c>
      <c r="D45" s="1">
        <v>11</v>
      </c>
      <c r="E45" s="1">
        <v>10</v>
      </c>
    </row>
    <row r="46" spans="1:5" ht="15">
      <c r="A46" s="1" t="s">
        <v>85</v>
      </c>
      <c r="B46" s="1" t="s">
        <v>64</v>
      </c>
      <c r="C46" s="1" t="s">
        <v>3</v>
      </c>
      <c r="D46" s="1">
        <v>164</v>
      </c>
      <c r="E46" s="1">
        <v>144</v>
      </c>
    </row>
    <row r="47" spans="1:5" ht="15">
      <c r="A47" s="1" t="s">
        <v>86</v>
      </c>
      <c r="B47" s="1" t="s">
        <v>25</v>
      </c>
      <c r="C47" s="1" t="s">
        <v>3</v>
      </c>
      <c r="D47" s="1">
        <v>153</v>
      </c>
      <c r="E47" s="1">
        <v>142</v>
      </c>
    </row>
    <row r="48" spans="1:5" ht="15">
      <c r="A48" s="1" t="s">
        <v>453</v>
      </c>
      <c r="B48" s="1" t="s">
        <v>454</v>
      </c>
      <c r="C48" s="1" t="s">
        <v>3</v>
      </c>
      <c r="D48" s="1">
        <v>7</v>
      </c>
      <c r="E48" s="1">
        <v>5</v>
      </c>
    </row>
    <row r="49" spans="1:5" ht="15">
      <c r="A49" s="1" t="s">
        <v>87</v>
      </c>
      <c r="B49" s="1" t="s">
        <v>88</v>
      </c>
      <c r="C49" s="1" t="s">
        <v>3</v>
      </c>
      <c r="D49" s="1">
        <v>65</v>
      </c>
      <c r="E49" s="1">
        <v>60</v>
      </c>
    </row>
    <row r="50" spans="1:5" ht="15">
      <c r="A50" s="1" t="s">
        <v>89</v>
      </c>
      <c r="B50" s="1" t="s">
        <v>90</v>
      </c>
      <c r="C50" s="1" t="s">
        <v>3</v>
      </c>
      <c r="D50" s="1">
        <v>61</v>
      </c>
      <c r="E50" s="1">
        <v>55</v>
      </c>
    </row>
    <row r="51" spans="1:5" ht="15">
      <c r="A51" s="1" t="s">
        <v>91</v>
      </c>
      <c r="B51" s="1" t="s">
        <v>92</v>
      </c>
      <c r="C51" s="1" t="s">
        <v>3</v>
      </c>
      <c r="D51" s="1">
        <v>131</v>
      </c>
      <c r="E51" s="1">
        <v>121</v>
      </c>
    </row>
    <row r="52" spans="1:5" ht="15">
      <c r="A52" s="1" t="s">
        <v>93</v>
      </c>
      <c r="B52" s="1" t="s">
        <v>94</v>
      </c>
      <c r="C52" s="1" t="s">
        <v>3</v>
      </c>
      <c r="D52" s="1">
        <v>134</v>
      </c>
      <c r="E52" s="1">
        <v>127</v>
      </c>
    </row>
    <row r="53" spans="1:5" ht="15">
      <c r="A53" s="1" t="s">
        <v>95</v>
      </c>
      <c r="B53" s="1" t="s">
        <v>96</v>
      </c>
      <c r="C53" s="1" t="s">
        <v>3</v>
      </c>
      <c r="D53" s="1">
        <v>89</v>
      </c>
      <c r="E53" s="1">
        <v>81</v>
      </c>
    </row>
    <row r="54" spans="1:5" ht="15">
      <c r="A54" s="1" t="s">
        <v>97</v>
      </c>
      <c r="B54" s="1" t="s">
        <v>98</v>
      </c>
      <c r="C54" s="1" t="s">
        <v>3</v>
      </c>
      <c r="D54" s="1">
        <v>77</v>
      </c>
      <c r="E54" s="1">
        <v>74</v>
      </c>
    </row>
    <row r="55" spans="1:5" ht="15">
      <c r="A55" s="1" t="s">
        <v>99</v>
      </c>
      <c r="B55" s="1" t="s">
        <v>100</v>
      </c>
      <c r="C55" s="1" t="s">
        <v>3</v>
      </c>
      <c r="D55" s="1">
        <v>56</v>
      </c>
      <c r="E55" s="1">
        <v>51</v>
      </c>
    </row>
    <row r="56" spans="1:5" ht="15">
      <c r="A56" s="1" t="s">
        <v>455</v>
      </c>
      <c r="B56" s="1" t="s">
        <v>101</v>
      </c>
      <c r="C56" s="1" t="s">
        <v>3</v>
      </c>
      <c r="D56" s="1">
        <v>55</v>
      </c>
      <c r="E56" s="1">
        <v>48</v>
      </c>
    </row>
    <row r="57" spans="1:5" ht="15">
      <c r="A57" s="1" t="s">
        <v>102</v>
      </c>
      <c r="B57" s="1" t="s">
        <v>103</v>
      </c>
      <c r="C57" s="1" t="s">
        <v>3</v>
      </c>
      <c r="D57" s="1">
        <v>97</v>
      </c>
      <c r="E57" s="1">
        <v>90</v>
      </c>
    </row>
    <row r="58" spans="1:5" ht="15">
      <c r="A58" s="1" t="s">
        <v>104</v>
      </c>
      <c r="B58" s="1" t="s">
        <v>105</v>
      </c>
      <c r="C58" s="1" t="s">
        <v>3</v>
      </c>
      <c r="D58" s="1">
        <v>70</v>
      </c>
      <c r="E58" s="1">
        <v>66</v>
      </c>
    </row>
    <row r="59" spans="1:5" ht="15">
      <c r="A59" s="1" t="s">
        <v>106</v>
      </c>
      <c r="B59" s="1" t="s">
        <v>31</v>
      </c>
      <c r="C59" s="1" t="s">
        <v>3</v>
      </c>
      <c r="D59" s="1">
        <v>43</v>
      </c>
      <c r="E59" s="1">
        <v>42</v>
      </c>
    </row>
    <row r="60" spans="1:5" ht="15">
      <c r="A60" s="1" t="s">
        <v>107</v>
      </c>
      <c r="B60" s="1" t="s">
        <v>108</v>
      </c>
      <c r="C60" s="1" t="s">
        <v>3</v>
      </c>
      <c r="D60" s="1">
        <v>88</v>
      </c>
      <c r="E60" s="1">
        <v>82</v>
      </c>
    </row>
    <row r="61" spans="1:5" ht="15">
      <c r="A61" s="1" t="s">
        <v>109</v>
      </c>
      <c r="B61" s="1" t="s">
        <v>110</v>
      </c>
      <c r="C61" s="1" t="s">
        <v>3</v>
      </c>
      <c r="D61" s="1">
        <v>45</v>
      </c>
      <c r="E61" s="1">
        <v>41</v>
      </c>
    </row>
    <row r="62" spans="1:5" ht="15">
      <c r="A62" s="1" t="s">
        <v>111</v>
      </c>
      <c r="B62" s="1" t="s">
        <v>112</v>
      </c>
      <c r="C62" s="1" t="s">
        <v>3</v>
      </c>
      <c r="D62" s="1">
        <v>22</v>
      </c>
      <c r="E62" s="1">
        <v>19</v>
      </c>
    </row>
    <row r="63" spans="1:5" ht="15">
      <c r="A63" s="1" t="s">
        <v>113</v>
      </c>
      <c r="B63" s="1" t="s">
        <v>53</v>
      </c>
      <c r="C63" s="1" t="s">
        <v>3</v>
      </c>
      <c r="D63" s="1">
        <v>169</v>
      </c>
      <c r="E63" s="1">
        <v>156</v>
      </c>
    </row>
    <row r="64" spans="1:5" ht="15">
      <c r="A64" s="1" t="s">
        <v>114</v>
      </c>
      <c r="B64" s="1" t="s">
        <v>115</v>
      </c>
      <c r="C64" s="1" t="s">
        <v>3</v>
      </c>
      <c r="D64" s="1">
        <v>12</v>
      </c>
      <c r="E64" s="1">
        <v>11</v>
      </c>
    </row>
    <row r="65" spans="1:5" ht="15">
      <c r="A65" s="1" t="s">
        <v>116</v>
      </c>
      <c r="B65" s="1" t="s">
        <v>117</v>
      </c>
      <c r="C65" s="1" t="s">
        <v>3</v>
      </c>
      <c r="D65" s="1">
        <v>11</v>
      </c>
      <c r="E65" s="1">
        <v>10</v>
      </c>
    </row>
    <row r="66" spans="1:5" ht="15">
      <c r="A66" s="1" t="s">
        <v>442</v>
      </c>
      <c r="B66" s="1" t="s">
        <v>156</v>
      </c>
      <c r="C66" s="1" t="s">
        <v>3</v>
      </c>
      <c r="D66" s="1">
        <v>5</v>
      </c>
      <c r="E66" s="1">
        <v>5</v>
      </c>
    </row>
    <row r="67" spans="1:5" ht="15">
      <c r="A67" s="1" t="s">
        <v>118</v>
      </c>
      <c r="B67" s="1" t="s">
        <v>119</v>
      </c>
      <c r="C67" s="1" t="s">
        <v>3</v>
      </c>
      <c r="D67" s="1">
        <v>35</v>
      </c>
      <c r="E67" s="1">
        <v>35</v>
      </c>
    </row>
    <row r="68" spans="1:5" ht="15">
      <c r="A68" s="1" t="s">
        <v>120</v>
      </c>
      <c r="B68" s="1" t="s">
        <v>19</v>
      </c>
      <c r="C68" s="1" t="s">
        <v>3</v>
      </c>
      <c r="D68" s="1">
        <v>11</v>
      </c>
      <c r="E68" s="1">
        <v>10</v>
      </c>
    </row>
    <row r="69" spans="1:5" ht="15">
      <c r="A69" s="1" t="s">
        <v>121</v>
      </c>
      <c r="B69" s="1" t="s">
        <v>122</v>
      </c>
      <c r="C69" s="1" t="s">
        <v>3</v>
      </c>
      <c r="D69" s="1">
        <v>17</v>
      </c>
      <c r="E69" s="1">
        <v>14</v>
      </c>
    </row>
    <row r="70" spans="1:5" ht="15">
      <c r="A70" s="1" t="s">
        <v>123</v>
      </c>
      <c r="B70" s="1" t="s">
        <v>124</v>
      </c>
      <c r="C70" s="1" t="s">
        <v>3</v>
      </c>
      <c r="D70" s="1">
        <v>44</v>
      </c>
      <c r="E70" s="1">
        <v>41</v>
      </c>
    </row>
    <row r="71" spans="1:5" ht="15">
      <c r="A71" s="1" t="s">
        <v>125</v>
      </c>
      <c r="B71" s="1" t="s">
        <v>126</v>
      </c>
      <c r="C71" s="1" t="s">
        <v>3</v>
      </c>
      <c r="D71" s="1">
        <v>169</v>
      </c>
      <c r="E71" s="1">
        <v>162</v>
      </c>
    </row>
    <row r="72" spans="1:5" ht="15">
      <c r="A72" s="1" t="s">
        <v>127</v>
      </c>
      <c r="B72" s="1" t="s">
        <v>128</v>
      </c>
      <c r="C72" s="1" t="s">
        <v>3</v>
      </c>
      <c r="D72" s="1">
        <v>22</v>
      </c>
      <c r="E72" s="1">
        <v>21</v>
      </c>
    </row>
    <row r="73" spans="1:5" ht="15">
      <c r="A73" s="1" t="s">
        <v>129</v>
      </c>
      <c r="B73" s="1" t="s">
        <v>130</v>
      </c>
      <c r="C73" s="1" t="s">
        <v>3</v>
      </c>
      <c r="D73" s="1">
        <v>155</v>
      </c>
      <c r="E73" s="1">
        <v>147</v>
      </c>
    </row>
    <row r="74" spans="1:5" ht="15">
      <c r="A74" s="1" t="s">
        <v>131</v>
      </c>
      <c r="B74" s="1" t="s">
        <v>132</v>
      </c>
      <c r="C74" s="1" t="s">
        <v>3</v>
      </c>
      <c r="D74" s="1">
        <v>88</v>
      </c>
      <c r="E74" s="1">
        <v>80</v>
      </c>
    </row>
    <row r="75" spans="1:5" ht="15">
      <c r="A75" s="1" t="s">
        <v>133</v>
      </c>
      <c r="B75" s="1" t="s">
        <v>134</v>
      </c>
      <c r="C75" s="1" t="s">
        <v>3</v>
      </c>
      <c r="D75" s="1">
        <v>76</v>
      </c>
      <c r="E75" s="1">
        <v>72</v>
      </c>
    </row>
    <row r="76" spans="1:5" ht="15">
      <c r="A76" s="1" t="s">
        <v>135</v>
      </c>
      <c r="B76" s="1" t="s">
        <v>136</v>
      </c>
      <c r="C76" s="1" t="s">
        <v>3</v>
      </c>
      <c r="D76" s="1">
        <v>81</v>
      </c>
      <c r="E76" s="1">
        <v>71</v>
      </c>
    </row>
    <row r="77" spans="1:5" ht="15">
      <c r="A77" s="1" t="s">
        <v>137</v>
      </c>
      <c r="B77" s="1" t="s">
        <v>100</v>
      </c>
      <c r="C77" s="1" t="s">
        <v>3</v>
      </c>
      <c r="D77" s="1">
        <v>18</v>
      </c>
      <c r="E77" s="1">
        <v>17</v>
      </c>
    </row>
    <row r="78" spans="1:5" ht="15">
      <c r="A78" s="1" t="s">
        <v>138</v>
      </c>
      <c r="B78" s="1" t="s">
        <v>139</v>
      </c>
      <c r="C78" s="1" t="s">
        <v>3</v>
      </c>
      <c r="D78" s="1">
        <v>39</v>
      </c>
      <c r="E78" s="1">
        <v>36</v>
      </c>
    </row>
    <row r="79" spans="1:5" ht="15">
      <c r="A79" s="1" t="s">
        <v>140</v>
      </c>
      <c r="B79" s="1" t="s">
        <v>141</v>
      </c>
      <c r="C79" s="1" t="s">
        <v>3</v>
      </c>
      <c r="D79" s="1">
        <v>70</v>
      </c>
      <c r="E79" s="1">
        <v>63</v>
      </c>
    </row>
    <row r="80" spans="1:5" ht="15">
      <c r="A80" s="1" t="s">
        <v>142</v>
      </c>
      <c r="B80" s="1" t="s">
        <v>143</v>
      </c>
      <c r="C80" s="1" t="s">
        <v>3</v>
      </c>
      <c r="D80" s="1">
        <v>9</v>
      </c>
      <c r="E80" s="1">
        <v>9</v>
      </c>
    </row>
    <row r="81" spans="1:5" ht="15">
      <c r="A81" s="1" t="s">
        <v>144</v>
      </c>
      <c r="B81" s="1" t="s">
        <v>145</v>
      </c>
      <c r="C81" s="1" t="s">
        <v>3</v>
      </c>
      <c r="D81" s="1">
        <v>21</v>
      </c>
      <c r="E81" s="1">
        <v>21</v>
      </c>
    </row>
    <row r="82" spans="1:5" ht="15">
      <c r="A82" s="1" t="s">
        <v>146</v>
      </c>
      <c r="B82" s="1" t="s">
        <v>145</v>
      </c>
      <c r="C82" s="1" t="s">
        <v>3</v>
      </c>
      <c r="D82" s="1">
        <v>5</v>
      </c>
      <c r="E82" s="1">
        <v>5</v>
      </c>
    </row>
    <row r="83" spans="1:5" ht="15">
      <c r="A83" s="1" t="s">
        <v>147</v>
      </c>
      <c r="B83" s="1" t="s">
        <v>145</v>
      </c>
      <c r="C83" s="1" t="s">
        <v>3</v>
      </c>
      <c r="D83" s="1">
        <v>176</v>
      </c>
      <c r="E83" s="1">
        <v>168</v>
      </c>
    </row>
    <row r="84" spans="1:5" ht="15">
      <c r="A84" s="1" t="s">
        <v>148</v>
      </c>
      <c r="B84" s="1" t="s">
        <v>145</v>
      </c>
      <c r="C84" s="1" t="s">
        <v>3</v>
      </c>
      <c r="D84" s="1">
        <v>172</v>
      </c>
      <c r="E84" s="1">
        <v>165</v>
      </c>
    </row>
    <row r="85" spans="1:5" ht="15">
      <c r="A85" s="1" t="s">
        <v>149</v>
      </c>
      <c r="B85" s="1" t="s">
        <v>150</v>
      </c>
      <c r="C85" s="1" t="s">
        <v>3</v>
      </c>
      <c r="D85" s="1">
        <v>42</v>
      </c>
      <c r="E85" s="1">
        <v>37</v>
      </c>
    </row>
    <row r="86" spans="1:5" ht="15">
      <c r="A86" s="1" t="s">
        <v>151</v>
      </c>
      <c r="B86" s="1" t="s">
        <v>152</v>
      </c>
      <c r="C86" s="1" t="s">
        <v>3</v>
      </c>
      <c r="D86" s="1">
        <v>63</v>
      </c>
      <c r="E86" s="1">
        <v>58</v>
      </c>
    </row>
    <row r="87" spans="1:5" ht="15">
      <c r="A87" s="1" t="s">
        <v>153</v>
      </c>
      <c r="B87" s="1" t="s">
        <v>154</v>
      </c>
      <c r="C87" s="1" t="s">
        <v>3</v>
      </c>
      <c r="D87" s="1">
        <v>65</v>
      </c>
      <c r="E87" s="1">
        <v>63</v>
      </c>
    </row>
    <row r="88" spans="1:5" ht="15">
      <c r="A88" s="1" t="s">
        <v>155</v>
      </c>
      <c r="B88" s="1" t="s">
        <v>156</v>
      </c>
      <c r="C88" s="1" t="s">
        <v>3</v>
      </c>
      <c r="D88" s="1">
        <v>52</v>
      </c>
      <c r="E88" s="1">
        <v>46</v>
      </c>
    </row>
    <row r="89" spans="1:5" ht="15">
      <c r="A89" s="1" t="s">
        <v>157</v>
      </c>
      <c r="B89" s="1" t="s">
        <v>158</v>
      </c>
      <c r="C89" s="1" t="s">
        <v>3</v>
      </c>
      <c r="D89" s="1">
        <v>49</v>
      </c>
      <c r="E89" s="1">
        <v>43</v>
      </c>
    </row>
    <row r="90" spans="1:5" ht="15">
      <c r="A90" s="1" t="s">
        <v>159</v>
      </c>
      <c r="B90" s="1" t="s">
        <v>160</v>
      </c>
      <c r="C90" s="1" t="s">
        <v>3</v>
      </c>
      <c r="D90" s="1">
        <v>34</v>
      </c>
      <c r="E90" s="1">
        <v>29</v>
      </c>
    </row>
    <row r="91" spans="1:5" ht="15">
      <c r="A91" s="1" t="s">
        <v>161</v>
      </c>
      <c r="B91" s="1" t="s">
        <v>162</v>
      </c>
      <c r="C91" s="1" t="s">
        <v>3</v>
      </c>
      <c r="D91" s="1">
        <v>86</v>
      </c>
      <c r="E91" s="1">
        <v>80</v>
      </c>
    </row>
    <row r="92" spans="1:5" ht="15">
      <c r="A92" s="1" t="s">
        <v>163</v>
      </c>
      <c r="B92" s="1" t="s">
        <v>164</v>
      </c>
      <c r="C92" s="1" t="s">
        <v>3</v>
      </c>
      <c r="D92" s="1">
        <v>143</v>
      </c>
      <c r="E92" s="1">
        <v>130</v>
      </c>
    </row>
    <row r="93" spans="1:5" ht="15">
      <c r="A93" s="1" t="s">
        <v>165</v>
      </c>
      <c r="B93" s="1" t="s">
        <v>156</v>
      </c>
      <c r="C93" s="1" t="s">
        <v>3</v>
      </c>
      <c r="D93" s="1">
        <v>93</v>
      </c>
      <c r="E93" s="1">
        <v>82</v>
      </c>
    </row>
    <row r="94" spans="1:5" ht="15">
      <c r="A94" s="1" t="s">
        <v>166</v>
      </c>
      <c r="B94" s="1" t="s">
        <v>167</v>
      </c>
      <c r="C94" s="1" t="s">
        <v>3</v>
      </c>
      <c r="D94" s="1">
        <v>52</v>
      </c>
      <c r="E94" s="1">
        <v>47</v>
      </c>
    </row>
    <row r="95" spans="1:5" ht="15">
      <c r="A95" s="1" t="s">
        <v>168</v>
      </c>
      <c r="B95" s="1" t="s">
        <v>19</v>
      </c>
      <c r="C95" s="1" t="s">
        <v>3</v>
      </c>
      <c r="D95" s="1">
        <v>10</v>
      </c>
      <c r="E95" s="1">
        <v>9</v>
      </c>
    </row>
    <row r="96" spans="1:5" ht="15">
      <c r="A96" s="1" t="s">
        <v>169</v>
      </c>
      <c r="B96" s="1" t="s">
        <v>170</v>
      </c>
      <c r="C96" s="1" t="s">
        <v>3</v>
      </c>
      <c r="D96" s="1">
        <v>41</v>
      </c>
      <c r="E96" s="1">
        <v>38</v>
      </c>
    </row>
    <row r="97" spans="1:5" ht="15">
      <c r="A97" s="1" t="s">
        <v>171</v>
      </c>
      <c r="B97" s="1" t="s">
        <v>172</v>
      </c>
      <c r="C97" s="1" t="s">
        <v>3</v>
      </c>
      <c r="D97" s="1">
        <v>137</v>
      </c>
      <c r="E97" s="1">
        <v>130</v>
      </c>
    </row>
    <row r="98" spans="1:5" ht="15">
      <c r="A98" s="1" t="s">
        <v>173</v>
      </c>
      <c r="B98" s="1" t="s">
        <v>174</v>
      </c>
      <c r="C98" s="1" t="s">
        <v>3</v>
      </c>
      <c r="D98" s="1">
        <v>52</v>
      </c>
      <c r="E98" s="1">
        <v>51</v>
      </c>
    </row>
    <row r="99" spans="1:5" ht="15">
      <c r="A99" s="1" t="s">
        <v>175</v>
      </c>
      <c r="B99" s="1" t="s">
        <v>176</v>
      </c>
      <c r="C99" s="1" t="s">
        <v>3</v>
      </c>
      <c r="D99" s="1">
        <v>31</v>
      </c>
      <c r="E99" s="1">
        <v>24</v>
      </c>
    </row>
    <row r="100" spans="1:5" ht="15">
      <c r="A100" s="1" t="s">
        <v>177</v>
      </c>
      <c r="B100" s="1" t="s">
        <v>178</v>
      </c>
      <c r="C100" s="1" t="s">
        <v>3</v>
      </c>
      <c r="D100" s="1">
        <v>102</v>
      </c>
      <c r="E100" s="1">
        <v>96</v>
      </c>
    </row>
    <row r="101" spans="1:5" ht="15">
      <c r="A101" s="1" t="s">
        <v>179</v>
      </c>
      <c r="B101" s="1" t="s">
        <v>180</v>
      </c>
      <c r="C101" s="1" t="s">
        <v>3</v>
      </c>
      <c r="D101" s="1">
        <v>59</v>
      </c>
      <c r="E101" s="1">
        <v>54</v>
      </c>
    </row>
    <row r="102" spans="1:5" ht="15">
      <c r="A102" s="1" t="s">
        <v>181</v>
      </c>
      <c r="B102" s="1" t="s">
        <v>100</v>
      </c>
      <c r="C102" s="1" t="s">
        <v>3</v>
      </c>
      <c r="D102" s="1">
        <v>67</v>
      </c>
      <c r="E102" s="1">
        <v>61</v>
      </c>
    </row>
    <row r="103" spans="1:5" ht="15">
      <c r="A103" s="1" t="s">
        <v>182</v>
      </c>
      <c r="B103" s="1" t="s">
        <v>183</v>
      </c>
      <c r="C103" s="1" t="s">
        <v>3</v>
      </c>
      <c r="D103" s="1">
        <v>113</v>
      </c>
      <c r="E103" s="1">
        <v>106</v>
      </c>
    </row>
    <row r="104" spans="1:5" ht="15">
      <c r="A104" s="1" t="s">
        <v>184</v>
      </c>
      <c r="B104" s="1" t="s">
        <v>185</v>
      </c>
      <c r="C104" s="1" t="s">
        <v>3</v>
      </c>
      <c r="D104" s="1">
        <v>53</v>
      </c>
      <c r="E104" s="1">
        <v>52</v>
      </c>
    </row>
    <row r="105" spans="1:5" ht="15">
      <c r="A105" s="1" t="s">
        <v>186</v>
      </c>
      <c r="B105" s="1" t="s">
        <v>187</v>
      </c>
      <c r="C105" s="1" t="s">
        <v>3</v>
      </c>
      <c r="D105" s="1">
        <v>111</v>
      </c>
      <c r="E105" s="1">
        <v>101</v>
      </c>
    </row>
    <row r="106" spans="1:5" ht="15">
      <c r="A106" s="1" t="s">
        <v>188</v>
      </c>
      <c r="B106" s="1" t="s">
        <v>189</v>
      </c>
      <c r="C106" s="1" t="s">
        <v>3</v>
      </c>
      <c r="D106" s="1">
        <v>44</v>
      </c>
      <c r="E106" s="1">
        <v>40</v>
      </c>
    </row>
    <row r="107" spans="1:5" ht="15">
      <c r="A107" s="1" t="s">
        <v>190</v>
      </c>
      <c r="B107" s="1" t="s">
        <v>29</v>
      </c>
      <c r="C107" s="1" t="s">
        <v>3</v>
      </c>
      <c r="D107" s="1">
        <v>75</v>
      </c>
      <c r="E107" s="1">
        <v>72</v>
      </c>
    </row>
    <row r="108" spans="1:5" ht="15">
      <c r="A108" s="1" t="s">
        <v>191</v>
      </c>
      <c r="B108" s="1" t="s">
        <v>192</v>
      </c>
      <c r="C108" s="1" t="s">
        <v>3</v>
      </c>
      <c r="D108" s="1">
        <v>112</v>
      </c>
      <c r="E108" s="1">
        <v>99</v>
      </c>
    </row>
    <row r="109" spans="1:5" ht="15">
      <c r="A109" s="1" t="s">
        <v>193</v>
      </c>
      <c r="B109" s="1" t="s">
        <v>194</v>
      </c>
      <c r="C109" s="1" t="s">
        <v>3</v>
      </c>
      <c r="D109" s="1">
        <v>41</v>
      </c>
      <c r="E109" s="1">
        <v>40</v>
      </c>
    </row>
    <row r="110" spans="1:5" ht="15">
      <c r="A110" s="1" t="s">
        <v>195</v>
      </c>
      <c r="B110" s="1" t="s">
        <v>64</v>
      </c>
      <c r="C110" s="1" t="s">
        <v>3</v>
      </c>
      <c r="D110" s="1">
        <v>111</v>
      </c>
      <c r="E110" s="1">
        <v>99</v>
      </c>
    </row>
    <row r="111" spans="1:5" ht="15">
      <c r="A111" s="1" t="s">
        <v>196</v>
      </c>
      <c r="B111" s="1" t="s">
        <v>64</v>
      </c>
      <c r="C111" s="1" t="s">
        <v>3</v>
      </c>
      <c r="D111" s="1">
        <v>18</v>
      </c>
      <c r="E111" s="1">
        <v>18</v>
      </c>
    </row>
    <row r="112" spans="1:5" ht="15">
      <c r="A112" s="1" t="s">
        <v>197</v>
      </c>
      <c r="B112" s="1" t="s">
        <v>198</v>
      </c>
      <c r="C112" s="1" t="s">
        <v>3</v>
      </c>
      <c r="D112" s="1">
        <v>62</v>
      </c>
      <c r="E112" s="1">
        <v>56</v>
      </c>
    </row>
    <row r="113" spans="1:5" ht="15">
      <c r="A113" s="1" t="s">
        <v>199</v>
      </c>
      <c r="B113" s="1" t="s">
        <v>200</v>
      </c>
      <c r="C113" s="1" t="s">
        <v>3</v>
      </c>
      <c r="D113" s="1">
        <v>40</v>
      </c>
      <c r="E113" s="1">
        <v>33</v>
      </c>
    </row>
    <row r="114" spans="1:5" ht="15">
      <c r="A114" s="1" t="s">
        <v>201</v>
      </c>
      <c r="B114" s="1" t="s">
        <v>202</v>
      </c>
      <c r="C114" s="1" t="s">
        <v>3</v>
      </c>
      <c r="D114" s="1">
        <v>11</v>
      </c>
      <c r="E114" s="1">
        <v>11</v>
      </c>
    </row>
    <row r="115" spans="1:5" ht="15">
      <c r="A115" s="1" t="s">
        <v>203</v>
      </c>
      <c r="B115" s="1" t="s">
        <v>204</v>
      </c>
      <c r="C115" s="1" t="s">
        <v>3</v>
      </c>
      <c r="D115" s="1">
        <v>25</v>
      </c>
      <c r="E115" s="1">
        <v>20</v>
      </c>
    </row>
    <row r="116" spans="1:5" ht="15">
      <c r="A116" s="1" t="s">
        <v>205</v>
      </c>
      <c r="B116" s="1" t="s">
        <v>126</v>
      </c>
      <c r="C116" s="1" t="s">
        <v>3</v>
      </c>
      <c r="D116" s="1">
        <v>16</v>
      </c>
      <c r="E116" s="1">
        <v>16</v>
      </c>
    </row>
    <row r="117" spans="1:5" ht="15">
      <c r="A117" s="1" t="s">
        <v>206</v>
      </c>
      <c r="B117" s="1" t="s">
        <v>207</v>
      </c>
      <c r="C117" s="1" t="s">
        <v>3</v>
      </c>
      <c r="D117" s="1">
        <v>36</v>
      </c>
      <c r="E117" s="1">
        <v>33</v>
      </c>
    </row>
    <row r="118" spans="1:5" ht="15">
      <c r="A118" s="1" t="s">
        <v>208</v>
      </c>
      <c r="B118" s="1" t="s">
        <v>209</v>
      </c>
      <c r="C118" s="1" t="s">
        <v>3</v>
      </c>
      <c r="D118" s="1">
        <v>31</v>
      </c>
      <c r="E118" s="1">
        <v>25</v>
      </c>
    </row>
    <row r="119" spans="1:5" ht="15">
      <c r="A119" s="1" t="s">
        <v>210</v>
      </c>
      <c r="B119" s="1" t="s">
        <v>211</v>
      </c>
      <c r="C119" s="1" t="s">
        <v>3</v>
      </c>
      <c r="D119" s="1">
        <v>18</v>
      </c>
      <c r="E119" s="1">
        <v>17</v>
      </c>
    </row>
    <row r="120" spans="1:5" ht="15">
      <c r="A120" s="1" t="s">
        <v>212</v>
      </c>
      <c r="B120" s="1" t="s">
        <v>213</v>
      </c>
      <c r="C120" s="1" t="s">
        <v>3</v>
      </c>
      <c r="D120" s="1">
        <v>44</v>
      </c>
      <c r="E120" s="1">
        <v>40</v>
      </c>
    </row>
    <row r="121" spans="1:5" ht="15">
      <c r="A121" s="1" t="s">
        <v>214</v>
      </c>
      <c r="B121" s="1" t="s">
        <v>215</v>
      </c>
      <c r="C121" s="1" t="s">
        <v>3</v>
      </c>
      <c r="D121" s="1">
        <v>8</v>
      </c>
      <c r="E121" s="1">
        <v>8</v>
      </c>
    </row>
    <row r="122" spans="1:5" ht="15">
      <c r="A122" s="1" t="s">
        <v>216</v>
      </c>
      <c r="B122" s="1" t="s">
        <v>126</v>
      </c>
      <c r="C122" s="1" t="s">
        <v>3</v>
      </c>
      <c r="D122" s="1">
        <v>176</v>
      </c>
      <c r="E122" s="1">
        <v>163</v>
      </c>
    </row>
    <row r="123" spans="1:5" ht="15">
      <c r="A123" s="1" t="s">
        <v>217</v>
      </c>
      <c r="B123" s="1" t="s">
        <v>218</v>
      </c>
      <c r="C123" s="1" t="s">
        <v>3</v>
      </c>
      <c r="D123" s="1">
        <v>15</v>
      </c>
      <c r="E123" s="1">
        <v>14</v>
      </c>
    </row>
    <row r="124" spans="1:5" ht="15">
      <c r="A124" s="1" t="s">
        <v>217</v>
      </c>
      <c r="B124" s="1" t="s">
        <v>219</v>
      </c>
      <c r="C124" s="1" t="s">
        <v>3</v>
      </c>
      <c r="D124" s="1">
        <v>18</v>
      </c>
      <c r="E124" s="1">
        <v>16</v>
      </c>
    </row>
    <row r="125" spans="1:5" ht="15">
      <c r="A125" s="1" t="s">
        <v>220</v>
      </c>
      <c r="B125" s="1" t="s">
        <v>221</v>
      </c>
      <c r="C125" s="1" t="s">
        <v>3</v>
      </c>
      <c r="D125" s="1">
        <v>16</v>
      </c>
      <c r="E125" s="1">
        <v>16</v>
      </c>
    </row>
    <row r="126" spans="1:5" ht="15">
      <c r="A126" s="1" t="s">
        <v>222</v>
      </c>
      <c r="B126" s="1" t="s">
        <v>223</v>
      </c>
      <c r="C126" s="1" t="s">
        <v>3</v>
      </c>
      <c r="D126" s="1">
        <v>32</v>
      </c>
      <c r="E126" s="1">
        <v>25</v>
      </c>
    </row>
    <row r="127" spans="1:5" ht="15">
      <c r="A127" s="1" t="s">
        <v>224</v>
      </c>
      <c r="B127" s="1" t="s">
        <v>225</v>
      </c>
      <c r="C127" s="1" t="s">
        <v>3</v>
      </c>
      <c r="D127" s="1">
        <v>117</v>
      </c>
      <c r="E127" s="1">
        <v>112</v>
      </c>
    </row>
    <row r="128" spans="1:5" ht="15">
      <c r="A128" s="1" t="s">
        <v>226</v>
      </c>
      <c r="B128" s="1" t="s">
        <v>227</v>
      </c>
      <c r="C128" s="1" t="s">
        <v>3</v>
      </c>
      <c r="D128" s="1">
        <v>53</v>
      </c>
      <c r="E128" s="1">
        <v>49</v>
      </c>
    </row>
    <row r="129" spans="1:5" ht="15">
      <c r="A129" s="1" t="s">
        <v>228</v>
      </c>
      <c r="B129" s="1" t="s">
        <v>229</v>
      </c>
      <c r="C129" s="1" t="s">
        <v>3</v>
      </c>
      <c r="D129" s="1">
        <v>56</v>
      </c>
      <c r="E129" s="1">
        <v>47</v>
      </c>
    </row>
    <row r="130" spans="1:5" ht="15">
      <c r="A130" s="1" t="s">
        <v>230</v>
      </c>
      <c r="B130" s="1" t="s">
        <v>231</v>
      </c>
      <c r="C130" s="1" t="s">
        <v>3</v>
      </c>
      <c r="D130" s="1">
        <v>72</v>
      </c>
      <c r="E130" s="1">
        <v>68</v>
      </c>
    </row>
    <row r="131" spans="1:5" ht="15">
      <c r="A131" s="1" t="s">
        <v>232</v>
      </c>
      <c r="B131" s="1" t="s">
        <v>231</v>
      </c>
      <c r="C131" s="1" t="s">
        <v>3</v>
      </c>
      <c r="D131" s="1">
        <v>37</v>
      </c>
      <c r="E131" s="1">
        <v>32</v>
      </c>
    </row>
    <row r="132" spans="1:5" ht="15">
      <c r="A132" s="1" t="s">
        <v>233</v>
      </c>
      <c r="B132" s="1" t="s">
        <v>234</v>
      </c>
      <c r="C132" s="1" t="s">
        <v>3</v>
      </c>
      <c r="D132" s="1">
        <v>38</v>
      </c>
      <c r="E132" s="1">
        <v>37</v>
      </c>
    </row>
    <row r="133" spans="1:5" ht="15">
      <c r="A133" s="1" t="s">
        <v>235</v>
      </c>
      <c r="B133" s="1" t="s">
        <v>31</v>
      </c>
      <c r="C133" s="1" t="s">
        <v>3</v>
      </c>
      <c r="D133" s="1">
        <v>180</v>
      </c>
      <c r="E133" s="1">
        <v>167</v>
      </c>
    </row>
    <row r="134" spans="1:5" ht="15">
      <c r="A134" s="1" t="s">
        <v>236</v>
      </c>
      <c r="B134" s="1" t="s">
        <v>237</v>
      </c>
      <c r="C134" s="1" t="s">
        <v>3</v>
      </c>
      <c r="D134" s="1">
        <v>6</v>
      </c>
      <c r="E134" s="1">
        <v>6</v>
      </c>
    </row>
    <row r="135" spans="1:5" ht="15">
      <c r="A135" s="1" t="s">
        <v>238</v>
      </c>
      <c r="B135" s="1" t="s">
        <v>239</v>
      </c>
      <c r="C135" s="1" t="s">
        <v>3</v>
      </c>
      <c r="D135" s="1">
        <v>65</v>
      </c>
      <c r="E135" s="1">
        <v>59</v>
      </c>
    </row>
    <row r="136" spans="1:5" ht="15">
      <c r="A136" s="1" t="s">
        <v>240</v>
      </c>
      <c r="B136" s="1" t="s">
        <v>241</v>
      </c>
      <c r="C136" s="1" t="s">
        <v>3</v>
      </c>
      <c r="D136" s="1">
        <v>93</v>
      </c>
      <c r="E136" s="1">
        <v>88</v>
      </c>
    </row>
    <row r="137" spans="1:5" ht="15">
      <c r="A137" s="1" t="s">
        <v>242</v>
      </c>
      <c r="B137" s="1" t="s">
        <v>243</v>
      </c>
      <c r="C137" s="1" t="s">
        <v>3</v>
      </c>
      <c r="D137" s="1">
        <v>41</v>
      </c>
      <c r="E137" s="1">
        <v>39</v>
      </c>
    </row>
    <row r="138" spans="1:5" ht="15">
      <c r="A138" s="1" t="s">
        <v>244</v>
      </c>
      <c r="B138" s="1" t="s">
        <v>239</v>
      </c>
      <c r="C138" s="1" t="s">
        <v>3</v>
      </c>
      <c r="D138" s="1">
        <v>14</v>
      </c>
      <c r="E138" s="1">
        <v>13</v>
      </c>
    </row>
    <row r="139" spans="1:5" ht="15">
      <c r="A139" s="1" t="s">
        <v>245</v>
      </c>
      <c r="B139" s="1" t="s">
        <v>246</v>
      </c>
      <c r="C139" s="1" t="s">
        <v>3</v>
      </c>
      <c r="D139" s="1">
        <v>163</v>
      </c>
      <c r="E139" s="1">
        <v>143</v>
      </c>
    </row>
    <row r="140" spans="1:5" ht="15">
      <c r="A140" s="1" t="s">
        <v>247</v>
      </c>
      <c r="B140" s="1" t="s">
        <v>248</v>
      </c>
      <c r="C140" s="1" t="s">
        <v>3</v>
      </c>
      <c r="D140" s="1">
        <v>42</v>
      </c>
      <c r="E140" s="1">
        <v>38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33">
      <selection activeCell="A56" sqref="A56"/>
    </sheetView>
  </sheetViews>
  <sheetFormatPr defaultColWidth="9.140625" defaultRowHeight="12.75"/>
  <cols>
    <col min="1" max="1" width="36.8515625" style="0" customWidth="1"/>
    <col min="2" max="2" width="20.8515625" style="0" customWidth="1"/>
    <col min="4" max="4" width="12.8515625" style="0" customWidth="1"/>
    <col min="5" max="5" width="13.140625" style="0" customWidth="1"/>
  </cols>
  <sheetData>
    <row r="1" spans="1:5" ht="84" customHeight="1">
      <c r="A1" s="12" t="s">
        <v>441</v>
      </c>
      <c r="B1" s="11"/>
      <c r="C1" s="11"/>
      <c r="D1" s="11"/>
      <c r="E1" s="11"/>
    </row>
    <row r="2" spans="1:5" ht="30">
      <c r="A2" s="1" t="s">
        <v>249</v>
      </c>
      <c r="B2" s="1" t="s">
        <v>250</v>
      </c>
      <c r="C2" s="1" t="s">
        <v>0</v>
      </c>
      <c r="D2" s="2" t="s">
        <v>251</v>
      </c>
      <c r="E2" s="2" t="s">
        <v>252</v>
      </c>
    </row>
    <row r="3" spans="1:5" ht="15">
      <c r="A3" s="1" t="s">
        <v>1</v>
      </c>
      <c r="B3" s="1" t="s">
        <v>2</v>
      </c>
      <c r="C3" s="1" t="s">
        <v>3</v>
      </c>
      <c r="D3" s="1">
        <v>99</v>
      </c>
      <c r="E3" s="1">
        <v>91</v>
      </c>
    </row>
    <row r="4" spans="1:5" ht="15">
      <c r="A4" s="1" t="s">
        <v>4</v>
      </c>
      <c r="B4" s="1" t="s">
        <v>5</v>
      </c>
      <c r="C4" s="1" t="s">
        <v>3</v>
      </c>
      <c r="D4" s="1">
        <v>13</v>
      </c>
      <c r="E4" s="1">
        <v>12</v>
      </c>
    </row>
    <row r="5" spans="1:5" ht="15">
      <c r="A5" s="1" t="s">
        <v>6</v>
      </c>
      <c r="B5" s="1" t="s">
        <v>7</v>
      </c>
      <c r="C5" s="1" t="s">
        <v>3</v>
      </c>
      <c r="D5" s="1">
        <v>63</v>
      </c>
      <c r="E5" s="1">
        <v>55</v>
      </c>
    </row>
    <row r="6" spans="1:5" ht="15">
      <c r="A6" s="1" t="s">
        <v>8</v>
      </c>
      <c r="B6" s="1" t="s">
        <v>9</v>
      </c>
      <c r="C6" s="1" t="s">
        <v>3</v>
      </c>
      <c r="D6" s="1">
        <v>60</v>
      </c>
      <c r="E6" s="1">
        <v>55</v>
      </c>
    </row>
    <row r="7" spans="1:5" ht="15">
      <c r="A7" s="1" t="s">
        <v>10</v>
      </c>
      <c r="B7" s="1" t="s">
        <v>11</v>
      </c>
      <c r="C7" s="1" t="s">
        <v>3</v>
      </c>
      <c r="D7" s="1">
        <v>129</v>
      </c>
      <c r="E7" s="1">
        <v>123</v>
      </c>
    </row>
    <row r="8" spans="1:5" ht="15">
      <c r="A8" s="1" t="s">
        <v>12</v>
      </c>
      <c r="B8" s="1" t="s">
        <v>13</v>
      </c>
      <c r="C8" s="1" t="s">
        <v>3</v>
      </c>
      <c r="D8" s="1">
        <v>96</v>
      </c>
      <c r="E8" s="1">
        <v>91</v>
      </c>
    </row>
    <row r="9" spans="1:5" ht="15">
      <c r="A9" s="1" t="s">
        <v>14</v>
      </c>
      <c r="B9" s="1" t="s">
        <v>15</v>
      </c>
      <c r="C9" s="1" t="s">
        <v>3</v>
      </c>
      <c r="D9" s="1">
        <v>76</v>
      </c>
      <c r="E9" s="1">
        <v>71</v>
      </c>
    </row>
    <row r="10" spans="1:5" ht="15">
      <c r="A10" s="1" t="s">
        <v>16</v>
      </c>
      <c r="B10" s="1" t="s">
        <v>17</v>
      </c>
      <c r="C10" s="1" t="s">
        <v>3</v>
      </c>
      <c r="D10" s="1">
        <v>22</v>
      </c>
      <c r="E10" s="1">
        <v>21</v>
      </c>
    </row>
    <row r="11" spans="1:5" ht="15">
      <c r="A11" s="1" t="s">
        <v>18</v>
      </c>
      <c r="B11" s="1" t="s">
        <v>19</v>
      </c>
      <c r="C11" s="1" t="s">
        <v>3</v>
      </c>
      <c r="D11" s="1">
        <v>7</v>
      </c>
      <c r="E11" s="1">
        <v>6</v>
      </c>
    </row>
    <row r="12" spans="1:5" ht="15">
      <c r="A12" s="1" t="s">
        <v>20</v>
      </c>
      <c r="B12" s="1" t="s">
        <v>21</v>
      </c>
      <c r="C12" s="1" t="s">
        <v>3</v>
      </c>
      <c r="D12" s="1">
        <v>224</v>
      </c>
      <c r="E12" s="1">
        <v>201</v>
      </c>
    </row>
    <row r="13" spans="1:5" ht="15">
      <c r="A13" s="1" t="s">
        <v>22</v>
      </c>
      <c r="B13" s="1" t="s">
        <v>23</v>
      </c>
      <c r="C13" s="1" t="s">
        <v>3</v>
      </c>
      <c r="D13" s="1">
        <v>17</v>
      </c>
      <c r="E13" s="1">
        <v>15</v>
      </c>
    </row>
    <row r="14" spans="1:5" ht="15">
      <c r="A14" s="1" t="s">
        <v>24</v>
      </c>
      <c r="B14" s="1" t="s">
        <v>25</v>
      </c>
      <c r="C14" s="1" t="s">
        <v>3</v>
      </c>
      <c r="D14" s="1">
        <v>6</v>
      </c>
      <c r="E14" s="1">
        <v>6</v>
      </c>
    </row>
    <row r="15" spans="1:5" ht="15">
      <c r="A15" s="1" t="s">
        <v>26</v>
      </c>
      <c r="B15" s="1" t="s">
        <v>27</v>
      </c>
      <c r="C15" s="1" t="s">
        <v>3</v>
      </c>
      <c r="D15" s="1">
        <v>29</v>
      </c>
      <c r="E15" s="1">
        <v>28</v>
      </c>
    </row>
    <row r="16" spans="1:5" ht="15">
      <c r="A16" s="1" t="s">
        <v>28</v>
      </c>
      <c r="B16" s="1" t="s">
        <v>29</v>
      </c>
      <c r="C16" s="1" t="s">
        <v>3</v>
      </c>
      <c r="D16" s="1">
        <v>111</v>
      </c>
      <c r="E16" s="1">
        <v>101</v>
      </c>
    </row>
    <row r="17" spans="1:5" ht="15">
      <c r="A17" s="1" t="s">
        <v>30</v>
      </c>
      <c r="B17" s="1" t="s">
        <v>31</v>
      </c>
      <c r="C17" s="1" t="s">
        <v>3</v>
      </c>
      <c r="D17" s="1">
        <v>47</v>
      </c>
      <c r="E17" s="1">
        <v>45</v>
      </c>
    </row>
    <row r="18" spans="1:5" ht="15">
      <c r="A18" s="1" t="s">
        <v>32</v>
      </c>
      <c r="B18" s="1" t="s">
        <v>33</v>
      </c>
      <c r="C18" s="1" t="s">
        <v>3</v>
      </c>
      <c r="D18" s="1">
        <v>69</v>
      </c>
      <c r="E18" s="1">
        <v>60</v>
      </c>
    </row>
    <row r="19" spans="1:5" ht="15">
      <c r="A19" s="1" t="s">
        <v>34</v>
      </c>
      <c r="B19" s="1" t="s">
        <v>29</v>
      </c>
      <c r="C19" s="1" t="s">
        <v>3</v>
      </c>
      <c r="D19" s="1">
        <v>45</v>
      </c>
      <c r="E19" s="1">
        <v>45</v>
      </c>
    </row>
    <row r="20" spans="1:5" ht="15">
      <c r="A20" s="1" t="s">
        <v>35</v>
      </c>
      <c r="B20" s="1" t="s">
        <v>36</v>
      </c>
      <c r="C20" s="1" t="s">
        <v>3</v>
      </c>
      <c r="D20" s="1">
        <v>73</v>
      </c>
      <c r="E20" s="1">
        <v>62</v>
      </c>
    </row>
    <row r="21" spans="1:5" ht="15">
      <c r="A21" s="1" t="s">
        <v>37</v>
      </c>
      <c r="B21" s="1" t="s">
        <v>38</v>
      </c>
      <c r="C21" s="1" t="s">
        <v>3</v>
      </c>
      <c r="D21" s="1">
        <v>33</v>
      </c>
      <c r="E21" s="1">
        <v>30</v>
      </c>
    </row>
    <row r="22" spans="1:5" ht="15">
      <c r="A22" s="1" t="s">
        <v>39</v>
      </c>
      <c r="B22" s="1" t="s">
        <v>40</v>
      </c>
      <c r="C22" s="1" t="s">
        <v>3</v>
      </c>
      <c r="D22" s="1">
        <v>22</v>
      </c>
      <c r="E22" s="1">
        <v>21</v>
      </c>
    </row>
    <row r="23" spans="1:5" ht="15">
      <c r="A23" s="1" t="s">
        <v>41</v>
      </c>
      <c r="B23" s="1" t="s">
        <v>42</v>
      </c>
      <c r="C23" s="1" t="s">
        <v>3</v>
      </c>
      <c r="D23" s="1">
        <v>31</v>
      </c>
      <c r="E23" s="1">
        <v>29</v>
      </c>
    </row>
    <row r="24" spans="1:5" ht="15">
      <c r="A24" s="1" t="s">
        <v>43</v>
      </c>
      <c r="B24" s="1" t="s">
        <v>44</v>
      </c>
      <c r="C24" s="1" t="s">
        <v>3</v>
      </c>
      <c r="D24" s="1">
        <v>76</v>
      </c>
      <c r="E24" s="1">
        <v>68</v>
      </c>
    </row>
    <row r="25" spans="1:5" ht="15">
      <c r="A25" s="1" t="s">
        <v>45</v>
      </c>
      <c r="B25" s="1" t="s">
        <v>46</v>
      </c>
      <c r="C25" s="1" t="s">
        <v>3</v>
      </c>
      <c r="D25" s="1">
        <v>22</v>
      </c>
      <c r="E25" s="1">
        <v>19</v>
      </c>
    </row>
    <row r="26" spans="1:5" ht="15">
      <c r="A26" s="1" t="s">
        <v>47</v>
      </c>
      <c r="B26" s="1" t="s">
        <v>48</v>
      </c>
      <c r="C26" s="1" t="s">
        <v>3</v>
      </c>
      <c r="D26" s="1">
        <v>6</v>
      </c>
      <c r="E26" s="1">
        <v>6</v>
      </c>
    </row>
    <row r="27" spans="1:5" ht="15">
      <c r="A27" s="1" t="s">
        <v>49</v>
      </c>
      <c r="B27" s="1" t="s">
        <v>50</v>
      </c>
      <c r="C27" s="1" t="s">
        <v>3</v>
      </c>
      <c r="D27" s="1">
        <v>109</v>
      </c>
      <c r="E27" s="1">
        <v>97</v>
      </c>
    </row>
    <row r="28" spans="1:5" ht="15">
      <c r="A28" s="1" t="s">
        <v>51</v>
      </c>
      <c r="B28" s="1" t="s">
        <v>44</v>
      </c>
      <c r="C28" s="1" t="s">
        <v>3</v>
      </c>
      <c r="D28" s="1">
        <v>86</v>
      </c>
      <c r="E28" s="1">
        <v>78</v>
      </c>
    </row>
    <row r="29" spans="1:5" ht="15">
      <c r="A29" s="1" t="s">
        <v>52</v>
      </c>
      <c r="B29" s="1" t="s">
        <v>53</v>
      </c>
      <c r="C29" s="1" t="s">
        <v>3</v>
      </c>
      <c r="D29" s="1">
        <v>16</v>
      </c>
      <c r="E29" s="1">
        <v>15</v>
      </c>
    </row>
    <row r="30" spans="1:5" ht="15">
      <c r="A30" s="1" t="s">
        <v>54</v>
      </c>
      <c r="B30" s="1" t="s">
        <v>55</v>
      </c>
      <c r="C30" s="1" t="s">
        <v>3</v>
      </c>
      <c r="D30" s="1">
        <v>42</v>
      </c>
      <c r="E30" s="1">
        <v>36</v>
      </c>
    </row>
    <row r="31" spans="1:5" ht="15">
      <c r="A31" s="1" t="s">
        <v>56</v>
      </c>
      <c r="B31" s="1" t="s">
        <v>57</v>
      </c>
      <c r="C31" s="1" t="s">
        <v>3</v>
      </c>
      <c r="D31" s="1">
        <v>61</v>
      </c>
      <c r="E31" s="1">
        <v>60</v>
      </c>
    </row>
    <row r="32" spans="1:5" ht="15">
      <c r="A32" s="1" t="s">
        <v>58</v>
      </c>
      <c r="B32" s="1" t="s">
        <v>29</v>
      </c>
      <c r="C32" s="1" t="s">
        <v>3</v>
      </c>
      <c r="D32" s="1">
        <v>170</v>
      </c>
      <c r="E32" s="1">
        <v>158</v>
      </c>
    </row>
    <row r="33" spans="1:5" ht="15">
      <c r="A33" s="1" t="s">
        <v>59</v>
      </c>
      <c r="B33" s="1" t="s">
        <v>60</v>
      </c>
      <c r="C33" s="1" t="s">
        <v>3</v>
      </c>
      <c r="D33" s="1">
        <v>14</v>
      </c>
      <c r="E33" s="1">
        <v>13</v>
      </c>
    </row>
    <row r="34" spans="1:5" ht="15">
      <c r="A34" s="1" t="s">
        <v>61</v>
      </c>
      <c r="B34" s="1" t="s">
        <v>62</v>
      </c>
      <c r="C34" s="1" t="s">
        <v>3</v>
      </c>
      <c r="D34" s="1">
        <v>22</v>
      </c>
      <c r="E34" s="1">
        <v>22</v>
      </c>
    </row>
    <row r="35" spans="1:5" ht="15">
      <c r="A35" s="1" t="s">
        <v>63</v>
      </c>
      <c r="B35" s="1" t="s">
        <v>64</v>
      </c>
      <c r="C35" s="1" t="s">
        <v>3</v>
      </c>
      <c r="D35" s="1">
        <v>12</v>
      </c>
      <c r="E35" s="1">
        <v>11</v>
      </c>
    </row>
    <row r="36" spans="1:5" ht="15">
      <c r="A36" s="1" t="s">
        <v>65</v>
      </c>
      <c r="B36" s="1" t="s">
        <v>66</v>
      </c>
      <c r="C36" s="1" t="s">
        <v>3</v>
      </c>
      <c r="D36" s="1">
        <v>58</v>
      </c>
      <c r="E36" s="1">
        <v>55</v>
      </c>
    </row>
    <row r="37" spans="1:5" ht="15">
      <c r="A37" s="1" t="s">
        <v>67</v>
      </c>
      <c r="B37" s="1" t="s">
        <v>68</v>
      </c>
      <c r="C37" s="1" t="s">
        <v>3</v>
      </c>
      <c r="D37" s="1">
        <v>7</v>
      </c>
      <c r="E37" s="1">
        <v>7</v>
      </c>
    </row>
    <row r="38" spans="1:5" ht="15">
      <c r="A38" s="1" t="s">
        <v>69</v>
      </c>
      <c r="B38" s="1" t="s">
        <v>70</v>
      </c>
      <c r="C38" s="1" t="s">
        <v>3</v>
      </c>
      <c r="D38" s="1">
        <v>124</v>
      </c>
      <c r="E38" s="1">
        <v>114</v>
      </c>
    </row>
    <row r="39" spans="1:5" ht="15">
      <c r="A39" s="1" t="s">
        <v>71</v>
      </c>
      <c r="B39" s="1" t="s">
        <v>72</v>
      </c>
      <c r="C39" s="1" t="s">
        <v>3</v>
      </c>
      <c r="D39" s="1">
        <v>38</v>
      </c>
      <c r="E39" s="1">
        <v>32</v>
      </c>
    </row>
    <row r="40" spans="1:5" ht="15">
      <c r="A40" s="1" t="s">
        <v>73</v>
      </c>
      <c r="B40" s="1" t="s">
        <v>74</v>
      </c>
      <c r="C40" s="1" t="s">
        <v>3</v>
      </c>
      <c r="D40" s="1">
        <v>91</v>
      </c>
      <c r="E40" s="1">
        <v>83</v>
      </c>
    </row>
    <row r="41" spans="1:5" ht="15">
      <c r="A41" s="1" t="s">
        <v>75</v>
      </c>
      <c r="B41" s="1" t="s">
        <v>76</v>
      </c>
      <c r="C41" s="1" t="s">
        <v>3</v>
      </c>
      <c r="D41" s="1">
        <v>11</v>
      </c>
      <c r="E41" s="1">
        <v>9</v>
      </c>
    </row>
    <row r="42" spans="1:5" ht="15">
      <c r="A42" s="1" t="s">
        <v>77</v>
      </c>
      <c r="B42" s="1" t="s">
        <v>78</v>
      </c>
      <c r="C42" s="1" t="s">
        <v>3</v>
      </c>
      <c r="D42" s="1">
        <v>6</v>
      </c>
      <c r="E42" s="1">
        <v>5</v>
      </c>
    </row>
    <row r="43" spans="1:5" ht="15">
      <c r="A43" s="1" t="s">
        <v>79</v>
      </c>
      <c r="B43" s="1" t="s">
        <v>80</v>
      </c>
      <c r="C43" s="1" t="s">
        <v>3</v>
      </c>
      <c r="D43" s="1">
        <v>163</v>
      </c>
      <c r="E43" s="1">
        <v>151</v>
      </c>
    </row>
    <row r="44" spans="1:5" ht="15">
      <c r="A44" s="1" t="s">
        <v>81</v>
      </c>
      <c r="B44" s="1" t="s">
        <v>82</v>
      </c>
      <c r="C44" s="1" t="s">
        <v>3</v>
      </c>
      <c r="D44" s="1">
        <v>69</v>
      </c>
      <c r="E44" s="1">
        <v>65</v>
      </c>
    </row>
    <row r="45" spans="1:5" ht="15">
      <c r="A45" s="1" t="s">
        <v>83</v>
      </c>
      <c r="B45" s="1" t="s">
        <v>84</v>
      </c>
      <c r="C45" s="1" t="s">
        <v>3</v>
      </c>
      <c r="D45" s="1">
        <v>11</v>
      </c>
      <c r="E45" s="1">
        <v>10</v>
      </c>
    </row>
    <row r="46" spans="1:5" ht="15">
      <c r="A46" s="1" t="s">
        <v>85</v>
      </c>
      <c r="B46" s="1" t="s">
        <v>64</v>
      </c>
      <c r="C46" s="1" t="s">
        <v>3</v>
      </c>
      <c r="D46" s="1">
        <v>164</v>
      </c>
      <c r="E46" s="1">
        <v>141</v>
      </c>
    </row>
    <row r="47" spans="1:5" ht="15">
      <c r="A47" s="1" t="s">
        <v>86</v>
      </c>
      <c r="B47" s="1" t="s">
        <v>25</v>
      </c>
      <c r="C47" s="1" t="s">
        <v>3</v>
      </c>
      <c r="D47" s="1">
        <v>151</v>
      </c>
      <c r="E47" s="1">
        <v>139</v>
      </c>
    </row>
    <row r="48" spans="1:5" ht="15">
      <c r="A48" s="1" t="s">
        <v>87</v>
      </c>
      <c r="B48" s="1" t="s">
        <v>88</v>
      </c>
      <c r="C48" s="1" t="s">
        <v>3</v>
      </c>
      <c r="D48" s="1">
        <v>61</v>
      </c>
      <c r="E48" s="1">
        <v>55</v>
      </c>
    </row>
    <row r="49" spans="1:5" ht="15">
      <c r="A49" s="1" t="s">
        <v>89</v>
      </c>
      <c r="B49" s="1" t="s">
        <v>90</v>
      </c>
      <c r="C49" s="1" t="s">
        <v>3</v>
      </c>
      <c r="D49" s="1">
        <v>60</v>
      </c>
      <c r="E49" s="1">
        <v>54</v>
      </c>
    </row>
    <row r="50" spans="1:5" ht="15">
      <c r="A50" s="1" t="s">
        <v>91</v>
      </c>
      <c r="B50" s="1" t="s">
        <v>92</v>
      </c>
      <c r="C50" s="1" t="s">
        <v>3</v>
      </c>
      <c r="D50" s="1">
        <v>128</v>
      </c>
      <c r="E50" s="1">
        <v>120</v>
      </c>
    </row>
    <row r="51" spans="1:5" ht="15">
      <c r="A51" s="1" t="s">
        <v>93</v>
      </c>
      <c r="B51" s="1" t="s">
        <v>94</v>
      </c>
      <c r="C51" s="1" t="s">
        <v>3</v>
      </c>
      <c r="D51" s="1">
        <v>131</v>
      </c>
      <c r="E51" s="1">
        <v>125</v>
      </c>
    </row>
    <row r="52" spans="1:5" ht="15">
      <c r="A52" s="1" t="s">
        <v>95</v>
      </c>
      <c r="B52" s="1" t="s">
        <v>96</v>
      </c>
      <c r="C52" s="1" t="s">
        <v>3</v>
      </c>
      <c r="D52" s="1">
        <v>86</v>
      </c>
      <c r="E52" s="1">
        <v>79</v>
      </c>
    </row>
    <row r="53" spans="1:5" ht="15">
      <c r="A53" s="1" t="s">
        <v>97</v>
      </c>
      <c r="B53" s="1" t="s">
        <v>98</v>
      </c>
      <c r="C53" s="1" t="s">
        <v>3</v>
      </c>
      <c r="D53" s="1">
        <v>75</v>
      </c>
      <c r="E53" s="1">
        <v>73</v>
      </c>
    </row>
    <row r="54" spans="1:5" ht="15">
      <c r="A54" s="1" t="s">
        <v>99</v>
      </c>
      <c r="B54" s="1" t="s">
        <v>100</v>
      </c>
      <c r="C54" s="1" t="s">
        <v>3</v>
      </c>
      <c r="D54" s="1">
        <v>54</v>
      </c>
      <c r="E54" s="1">
        <v>49</v>
      </c>
    </row>
    <row r="55" spans="1:5" ht="15">
      <c r="A55" s="1" t="s">
        <v>455</v>
      </c>
      <c r="B55" s="1" t="s">
        <v>101</v>
      </c>
      <c r="C55" s="1" t="s">
        <v>3</v>
      </c>
      <c r="D55" s="1">
        <v>55</v>
      </c>
      <c r="E55" s="1">
        <v>48</v>
      </c>
    </row>
    <row r="56" spans="1:5" ht="15">
      <c r="A56" s="1" t="s">
        <v>102</v>
      </c>
      <c r="B56" s="1" t="s">
        <v>103</v>
      </c>
      <c r="C56" s="1" t="s">
        <v>3</v>
      </c>
      <c r="D56" s="1">
        <v>96</v>
      </c>
      <c r="E56" s="1">
        <v>87</v>
      </c>
    </row>
    <row r="57" spans="1:5" ht="15">
      <c r="A57" s="1" t="s">
        <v>104</v>
      </c>
      <c r="B57" s="1" t="s">
        <v>105</v>
      </c>
      <c r="C57" s="1" t="s">
        <v>3</v>
      </c>
      <c r="D57" s="1">
        <v>67</v>
      </c>
      <c r="E57" s="1">
        <v>62</v>
      </c>
    </row>
    <row r="58" spans="1:5" ht="15">
      <c r="A58" s="1" t="s">
        <v>106</v>
      </c>
      <c r="B58" s="1" t="s">
        <v>31</v>
      </c>
      <c r="C58" s="1" t="s">
        <v>3</v>
      </c>
      <c r="D58" s="1">
        <v>41</v>
      </c>
      <c r="E58" s="1">
        <v>39</v>
      </c>
    </row>
    <row r="59" spans="1:5" ht="15">
      <c r="A59" s="1" t="s">
        <v>107</v>
      </c>
      <c r="B59" s="1" t="s">
        <v>108</v>
      </c>
      <c r="C59" s="1" t="s">
        <v>3</v>
      </c>
      <c r="D59" s="1">
        <v>88</v>
      </c>
      <c r="E59" s="1">
        <v>79</v>
      </c>
    </row>
    <row r="60" spans="1:5" ht="15">
      <c r="A60" s="1" t="s">
        <v>109</v>
      </c>
      <c r="B60" s="1" t="s">
        <v>110</v>
      </c>
      <c r="C60" s="1" t="s">
        <v>3</v>
      </c>
      <c r="D60" s="1">
        <v>44</v>
      </c>
      <c r="E60" s="1">
        <v>40</v>
      </c>
    </row>
    <row r="61" spans="1:5" ht="15">
      <c r="A61" s="1" t="s">
        <v>111</v>
      </c>
      <c r="B61" s="1" t="s">
        <v>112</v>
      </c>
      <c r="C61" s="1" t="s">
        <v>3</v>
      </c>
      <c r="D61" s="1">
        <v>22</v>
      </c>
      <c r="E61" s="1">
        <v>19</v>
      </c>
    </row>
    <row r="62" spans="1:5" ht="15">
      <c r="A62" s="1" t="s">
        <v>113</v>
      </c>
      <c r="B62" s="1" t="s">
        <v>53</v>
      </c>
      <c r="C62" s="1" t="s">
        <v>3</v>
      </c>
      <c r="D62" s="1">
        <v>166</v>
      </c>
      <c r="E62" s="1">
        <v>154</v>
      </c>
    </row>
    <row r="63" spans="1:5" ht="15">
      <c r="A63" s="1" t="s">
        <v>114</v>
      </c>
      <c r="B63" s="1" t="s">
        <v>115</v>
      </c>
      <c r="C63" s="1" t="s">
        <v>3</v>
      </c>
      <c r="D63" s="1">
        <v>12</v>
      </c>
      <c r="E63" s="1">
        <v>11</v>
      </c>
    </row>
    <row r="64" spans="1:5" ht="15">
      <c r="A64" s="1" t="s">
        <v>116</v>
      </c>
      <c r="B64" s="1" t="s">
        <v>117</v>
      </c>
      <c r="C64" s="1" t="s">
        <v>3</v>
      </c>
      <c r="D64" s="1">
        <v>11</v>
      </c>
      <c r="E64" s="1">
        <v>10</v>
      </c>
    </row>
    <row r="65" spans="1:5" ht="15">
      <c r="A65" s="1" t="s">
        <v>442</v>
      </c>
      <c r="B65" s="1" t="s">
        <v>156</v>
      </c>
      <c r="C65" s="1" t="s">
        <v>3</v>
      </c>
      <c r="D65" s="1">
        <v>5</v>
      </c>
      <c r="E65" s="1">
        <v>5</v>
      </c>
    </row>
    <row r="66" spans="1:5" ht="15">
      <c r="A66" s="1" t="s">
        <v>118</v>
      </c>
      <c r="B66" s="1" t="s">
        <v>119</v>
      </c>
      <c r="C66" s="1" t="s">
        <v>3</v>
      </c>
      <c r="D66" s="1">
        <v>34</v>
      </c>
      <c r="E66" s="1">
        <v>34</v>
      </c>
    </row>
    <row r="67" spans="1:5" ht="15">
      <c r="A67" s="1" t="s">
        <v>120</v>
      </c>
      <c r="B67" s="1" t="s">
        <v>19</v>
      </c>
      <c r="C67" s="1" t="s">
        <v>3</v>
      </c>
      <c r="D67" s="1">
        <v>11</v>
      </c>
      <c r="E67" s="1">
        <v>10</v>
      </c>
    </row>
    <row r="68" spans="1:5" ht="15">
      <c r="A68" s="1" t="s">
        <v>121</v>
      </c>
      <c r="B68" s="1" t="s">
        <v>122</v>
      </c>
      <c r="C68" s="1" t="s">
        <v>3</v>
      </c>
      <c r="D68" s="1">
        <v>17</v>
      </c>
      <c r="E68" s="1">
        <v>14</v>
      </c>
    </row>
    <row r="69" spans="1:5" ht="15">
      <c r="A69" s="1" t="s">
        <v>123</v>
      </c>
      <c r="B69" s="1" t="s">
        <v>124</v>
      </c>
      <c r="C69" s="1" t="s">
        <v>3</v>
      </c>
      <c r="D69" s="1">
        <v>41</v>
      </c>
      <c r="E69" s="1">
        <v>40</v>
      </c>
    </row>
    <row r="70" spans="1:5" ht="15">
      <c r="A70" s="1" t="s">
        <v>125</v>
      </c>
      <c r="B70" s="1" t="s">
        <v>126</v>
      </c>
      <c r="C70" s="1" t="s">
        <v>3</v>
      </c>
      <c r="D70" s="1">
        <v>168</v>
      </c>
      <c r="E70" s="1">
        <v>160</v>
      </c>
    </row>
    <row r="71" spans="1:5" ht="15">
      <c r="A71" s="1" t="s">
        <v>127</v>
      </c>
      <c r="B71" s="1" t="s">
        <v>128</v>
      </c>
      <c r="C71" s="1" t="s">
        <v>3</v>
      </c>
      <c r="D71" s="1">
        <v>22</v>
      </c>
      <c r="E71" s="1">
        <v>21</v>
      </c>
    </row>
    <row r="72" spans="1:5" ht="15">
      <c r="A72" s="1" t="s">
        <v>129</v>
      </c>
      <c r="B72" s="1" t="s">
        <v>130</v>
      </c>
      <c r="C72" s="1" t="s">
        <v>3</v>
      </c>
      <c r="D72" s="1">
        <v>153</v>
      </c>
      <c r="E72" s="1">
        <v>143</v>
      </c>
    </row>
    <row r="73" spans="1:5" ht="15">
      <c r="A73" s="1" t="s">
        <v>131</v>
      </c>
      <c r="B73" s="1" t="s">
        <v>132</v>
      </c>
      <c r="C73" s="1" t="s">
        <v>3</v>
      </c>
      <c r="D73" s="1">
        <v>87</v>
      </c>
      <c r="E73" s="1">
        <v>78</v>
      </c>
    </row>
    <row r="74" spans="1:5" ht="15">
      <c r="A74" s="1" t="s">
        <v>133</v>
      </c>
      <c r="B74" s="1" t="s">
        <v>134</v>
      </c>
      <c r="C74" s="1" t="s">
        <v>3</v>
      </c>
      <c r="D74" s="1">
        <v>75</v>
      </c>
      <c r="E74" s="1">
        <v>70</v>
      </c>
    </row>
    <row r="75" spans="1:5" ht="15">
      <c r="A75" s="1" t="s">
        <v>135</v>
      </c>
      <c r="B75" s="1" t="s">
        <v>136</v>
      </c>
      <c r="C75" s="1" t="s">
        <v>3</v>
      </c>
      <c r="D75" s="1">
        <v>78</v>
      </c>
      <c r="E75" s="1">
        <v>69</v>
      </c>
    </row>
    <row r="76" spans="1:5" ht="15">
      <c r="A76" s="1" t="s">
        <v>137</v>
      </c>
      <c r="B76" s="1" t="s">
        <v>100</v>
      </c>
      <c r="C76" s="1" t="s">
        <v>3</v>
      </c>
      <c r="D76" s="1">
        <v>18</v>
      </c>
      <c r="E76" s="1">
        <v>18</v>
      </c>
    </row>
    <row r="77" spans="1:5" ht="15">
      <c r="A77" s="1" t="s">
        <v>138</v>
      </c>
      <c r="B77" s="1" t="s">
        <v>139</v>
      </c>
      <c r="C77" s="1" t="s">
        <v>3</v>
      </c>
      <c r="D77" s="1">
        <v>38</v>
      </c>
      <c r="E77" s="1">
        <v>35</v>
      </c>
    </row>
    <row r="78" spans="1:5" ht="15">
      <c r="A78" s="1" t="s">
        <v>140</v>
      </c>
      <c r="B78" s="1" t="s">
        <v>141</v>
      </c>
      <c r="C78" s="1" t="s">
        <v>3</v>
      </c>
      <c r="D78" s="1">
        <v>69</v>
      </c>
      <c r="E78" s="1">
        <v>59</v>
      </c>
    </row>
    <row r="79" spans="1:5" ht="15">
      <c r="A79" s="1" t="s">
        <v>142</v>
      </c>
      <c r="B79" s="1" t="s">
        <v>143</v>
      </c>
      <c r="C79" s="1" t="s">
        <v>3</v>
      </c>
      <c r="D79" s="1">
        <v>9</v>
      </c>
      <c r="E79" s="1">
        <v>9</v>
      </c>
    </row>
    <row r="80" spans="1:5" ht="15">
      <c r="A80" s="1" t="s">
        <v>144</v>
      </c>
      <c r="B80" s="1" t="s">
        <v>145</v>
      </c>
      <c r="C80" s="1" t="s">
        <v>3</v>
      </c>
      <c r="D80" s="1">
        <v>20</v>
      </c>
      <c r="E80" s="1">
        <v>20</v>
      </c>
    </row>
    <row r="81" spans="1:5" ht="15">
      <c r="A81" s="1" t="s">
        <v>146</v>
      </c>
      <c r="B81" s="1" t="s">
        <v>145</v>
      </c>
      <c r="C81" s="1" t="s">
        <v>3</v>
      </c>
      <c r="D81" s="1">
        <v>5</v>
      </c>
      <c r="E81" s="1">
        <v>5</v>
      </c>
    </row>
    <row r="82" spans="1:5" ht="15">
      <c r="A82" s="1" t="s">
        <v>147</v>
      </c>
      <c r="B82" s="1" t="s">
        <v>145</v>
      </c>
      <c r="C82" s="1" t="s">
        <v>3</v>
      </c>
      <c r="D82" s="1">
        <v>173</v>
      </c>
      <c r="E82" s="1">
        <v>164</v>
      </c>
    </row>
    <row r="83" spans="1:5" ht="15">
      <c r="A83" s="1" t="s">
        <v>148</v>
      </c>
      <c r="B83" s="1" t="s">
        <v>145</v>
      </c>
      <c r="C83" s="1" t="s">
        <v>3</v>
      </c>
      <c r="D83" s="1">
        <v>171</v>
      </c>
      <c r="E83" s="1">
        <v>162</v>
      </c>
    </row>
    <row r="84" spans="1:5" ht="15">
      <c r="A84" s="1" t="s">
        <v>149</v>
      </c>
      <c r="B84" s="1" t="s">
        <v>150</v>
      </c>
      <c r="C84" s="1" t="s">
        <v>3</v>
      </c>
      <c r="D84" s="1">
        <v>41</v>
      </c>
      <c r="E84" s="1">
        <v>35</v>
      </c>
    </row>
    <row r="85" spans="1:5" ht="15">
      <c r="A85" s="1" t="s">
        <v>151</v>
      </c>
      <c r="B85" s="1" t="s">
        <v>152</v>
      </c>
      <c r="C85" s="1" t="s">
        <v>3</v>
      </c>
      <c r="D85" s="1">
        <v>63</v>
      </c>
      <c r="E85" s="1">
        <v>58</v>
      </c>
    </row>
    <row r="86" spans="1:5" ht="15">
      <c r="A86" s="1" t="s">
        <v>153</v>
      </c>
      <c r="B86" s="1" t="s">
        <v>154</v>
      </c>
      <c r="C86" s="1" t="s">
        <v>3</v>
      </c>
      <c r="D86" s="1">
        <v>65</v>
      </c>
      <c r="E86" s="1">
        <v>62</v>
      </c>
    </row>
    <row r="87" spans="1:5" ht="15">
      <c r="A87" s="1" t="s">
        <v>155</v>
      </c>
      <c r="B87" s="1" t="s">
        <v>156</v>
      </c>
      <c r="C87" s="1" t="s">
        <v>3</v>
      </c>
      <c r="D87" s="1">
        <v>50</v>
      </c>
      <c r="E87" s="1">
        <v>43</v>
      </c>
    </row>
    <row r="88" spans="1:5" ht="15">
      <c r="A88" s="1" t="s">
        <v>157</v>
      </c>
      <c r="B88" s="1" t="s">
        <v>158</v>
      </c>
      <c r="C88" s="1" t="s">
        <v>3</v>
      </c>
      <c r="D88" s="1">
        <v>47</v>
      </c>
      <c r="E88" s="1">
        <v>42</v>
      </c>
    </row>
    <row r="89" spans="1:5" ht="15">
      <c r="A89" s="1" t="s">
        <v>159</v>
      </c>
      <c r="B89" s="1" t="s">
        <v>160</v>
      </c>
      <c r="C89" s="1" t="s">
        <v>3</v>
      </c>
      <c r="D89" s="1">
        <v>33</v>
      </c>
      <c r="E89" s="1">
        <v>29</v>
      </c>
    </row>
    <row r="90" spans="1:5" ht="15">
      <c r="A90" s="1" t="s">
        <v>161</v>
      </c>
      <c r="B90" s="1" t="s">
        <v>162</v>
      </c>
      <c r="C90" s="1" t="s">
        <v>3</v>
      </c>
      <c r="D90" s="1">
        <v>85</v>
      </c>
      <c r="E90" s="1">
        <v>78</v>
      </c>
    </row>
    <row r="91" spans="1:5" ht="15">
      <c r="A91" s="1" t="s">
        <v>163</v>
      </c>
      <c r="B91" s="1" t="s">
        <v>164</v>
      </c>
      <c r="C91" s="1" t="s">
        <v>3</v>
      </c>
      <c r="D91" s="1">
        <v>142</v>
      </c>
      <c r="E91" s="1">
        <v>128</v>
      </c>
    </row>
    <row r="92" spans="1:5" ht="15">
      <c r="A92" s="1" t="s">
        <v>165</v>
      </c>
      <c r="B92" s="1" t="s">
        <v>156</v>
      </c>
      <c r="C92" s="1" t="s">
        <v>3</v>
      </c>
      <c r="D92" s="1">
        <v>92</v>
      </c>
      <c r="E92" s="1">
        <v>81</v>
      </c>
    </row>
    <row r="93" spans="1:5" ht="15">
      <c r="A93" s="1" t="s">
        <v>166</v>
      </c>
      <c r="B93" s="1" t="s">
        <v>167</v>
      </c>
      <c r="C93" s="1" t="s">
        <v>3</v>
      </c>
      <c r="D93" s="1">
        <v>52</v>
      </c>
      <c r="E93" s="1">
        <v>47</v>
      </c>
    </row>
    <row r="94" spans="1:5" ht="15">
      <c r="A94" s="1" t="s">
        <v>168</v>
      </c>
      <c r="B94" s="1" t="s">
        <v>19</v>
      </c>
      <c r="C94" s="1" t="s">
        <v>3</v>
      </c>
      <c r="D94" s="1">
        <v>10</v>
      </c>
      <c r="E94" s="1">
        <v>9</v>
      </c>
    </row>
    <row r="95" spans="1:5" ht="15">
      <c r="A95" s="1" t="s">
        <v>169</v>
      </c>
      <c r="B95" s="1" t="s">
        <v>170</v>
      </c>
      <c r="C95" s="1" t="s">
        <v>3</v>
      </c>
      <c r="D95" s="1">
        <v>41</v>
      </c>
      <c r="E95" s="1">
        <v>38</v>
      </c>
    </row>
    <row r="96" spans="1:5" ht="15">
      <c r="A96" s="1" t="s">
        <v>171</v>
      </c>
      <c r="B96" s="1" t="s">
        <v>172</v>
      </c>
      <c r="C96" s="1" t="s">
        <v>3</v>
      </c>
      <c r="D96" s="1">
        <v>135</v>
      </c>
      <c r="E96" s="1">
        <v>128</v>
      </c>
    </row>
    <row r="97" spans="1:5" ht="15">
      <c r="A97" s="1" t="s">
        <v>173</v>
      </c>
      <c r="B97" s="1" t="s">
        <v>174</v>
      </c>
      <c r="C97" s="1" t="s">
        <v>3</v>
      </c>
      <c r="D97" s="1">
        <v>52</v>
      </c>
      <c r="E97" s="1">
        <v>51</v>
      </c>
    </row>
    <row r="98" spans="1:5" ht="15">
      <c r="A98" s="1" t="s">
        <v>175</v>
      </c>
      <c r="B98" s="1" t="s">
        <v>176</v>
      </c>
      <c r="C98" s="1" t="s">
        <v>3</v>
      </c>
      <c r="D98" s="1">
        <v>31</v>
      </c>
      <c r="E98" s="1">
        <v>24</v>
      </c>
    </row>
    <row r="99" spans="1:5" ht="15">
      <c r="A99" s="1" t="s">
        <v>177</v>
      </c>
      <c r="B99" s="1" t="s">
        <v>178</v>
      </c>
      <c r="C99" s="1" t="s">
        <v>3</v>
      </c>
      <c r="D99" s="1">
        <v>100</v>
      </c>
      <c r="E99" s="1">
        <v>96</v>
      </c>
    </row>
    <row r="100" spans="1:5" ht="15">
      <c r="A100" s="1" t="s">
        <v>179</v>
      </c>
      <c r="B100" s="1" t="s">
        <v>180</v>
      </c>
      <c r="C100" s="1" t="s">
        <v>3</v>
      </c>
      <c r="D100" s="1">
        <v>59</v>
      </c>
      <c r="E100" s="1">
        <v>54</v>
      </c>
    </row>
    <row r="101" spans="1:5" ht="15">
      <c r="A101" s="1" t="s">
        <v>181</v>
      </c>
      <c r="B101" s="1" t="s">
        <v>100</v>
      </c>
      <c r="C101" s="1" t="s">
        <v>3</v>
      </c>
      <c r="D101" s="1">
        <v>66</v>
      </c>
      <c r="E101" s="1">
        <v>60</v>
      </c>
    </row>
    <row r="102" spans="1:5" ht="15">
      <c r="A102" s="1" t="s">
        <v>182</v>
      </c>
      <c r="B102" s="1" t="s">
        <v>183</v>
      </c>
      <c r="C102" s="1" t="s">
        <v>3</v>
      </c>
      <c r="D102" s="1">
        <v>112</v>
      </c>
      <c r="E102" s="1">
        <v>105</v>
      </c>
    </row>
    <row r="103" spans="1:5" ht="15">
      <c r="A103" s="1" t="s">
        <v>184</v>
      </c>
      <c r="B103" s="1" t="s">
        <v>185</v>
      </c>
      <c r="C103" s="1" t="s">
        <v>3</v>
      </c>
      <c r="D103" s="1">
        <v>51</v>
      </c>
      <c r="E103" s="1">
        <v>47</v>
      </c>
    </row>
    <row r="104" spans="1:5" ht="15">
      <c r="A104" s="1" t="s">
        <v>186</v>
      </c>
      <c r="B104" s="1" t="s">
        <v>187</v>
      </c>
      <c r="C104" s="1" t="s">
        <v>3</v>
      </c>
      <c r="D104" s="1">
        <v>111</v>
      </c>
      <c r="E104" s="1">
        <v>101</v>
      </c>
    </row>
    <row r="105" spans="1:5" ht="15">
      <c r="A105" s="1" t="s">
        <v>188</v>
      </c>
      <c r="B105" s="1" t="s">
        <v>189</v>
      </c>
      <c r="C105" s="1" t="s">
        <v>3</v>
      </c>
      <c r="D105" s="1">
        <v>43</v>
      </c>
      <c r="E105" s="1">
        <v>37</v>
      </c>
    </row>
    <row r="106" spans="1:5" ht="15">
      <c r="A106" s="1" t="s">
        <v>190</v>
      </c>
      <c r="B106" s="1" t="s">
        <v>29</v>
      </c>
      <c r="C106" s="1" t="s">
        <v>3</v>
      </c>
      <c r="D106" s="1">
        <v>75</v>
      </c>
      <c r="E106" s="1">
        <v>70</v>
      </c>
    </row>
    <row r="107" spans="1:5" ht="15">
      <c r="A107" s="1" t="s">
        <v>191</v>
      </c>
      <c r="B107" s="1" t="s">
        <v>192</v>
      </c>
      <c r="C107" s="1" t="s">
        <v>3</v>
      </c>
      <c r="D107" s="1">
        <v>112</v>
      </c>
      <c r="E107" s="1">
        <v>99</v>
      </c>
    </row>
    <row r="108" spans="1:5" ht="15">
      <c r="A108" s="1" t="s">
        <v>193</v>
      </c>
      <c r="B108" s="1" t="s">
        <v>194</v>
      </c>
      <c r="C108" s="1" t="s">
        <v>3</v>
      </c>
      <c r="D108" s="1">
        <v>41</v>
      </c>
      <c r="E108" s="1">
        <v>39</v>
      </c>
    </row>
    <row r="109" spans="1:5" ht="15">
      <c r="A109" s="1" t="s">
        <v>195</v>
      </c>
      <c r="B109" s="1" t="s">
        <v>64</v>
      </c>
      <c r="C109" s="1" t="s">
        <v>3</v>
      </c>
      <c r="D109" s="1">
        <v>109</v>
      </c>
      <c r="E109" s="1">
        <v>96</v>
      </c>
    </row>
    <row r="110" spans="1:5" ht="15">
      <c r="A110" s="1" t="s">
        <v>196</v>
      </c>
      <c r="B110" s="1" t="s">
        <v>64</v>
      </c>
      <c r="C110" s="1" t="s">
        <v>3</v>
      </c>
      <c r="D110" s="1">
        <v>18</v>
      </c>
      <c r="E110" s="1">
        <v>18</v>
      </c>
    </row>
    <row r="111" spans="1:5" ht="15">
      <c r="A111" s="1" t="s">
        <v>197</v>
      </c>
      <c r="B111" s="1" t="s">
        <v>198</v>
      </c>
      <c r="C111" s="1" t="s">
        <v>3</v>
      </c>
      <c r="D111" s="1">
        <v>61</v>
      </c>
      <c r="E111" s="1">
        <v>55</v>
      </c>
    </row>
    <row r="112" spans="1:5" ht="15">
      <c r="A112" s="1" t="s">
        <v>199</v>
      </c>
      <c r="B112" s="1" t="s">
        <v>200</v>
      </c>
      <c r="C112" s="1" t="s">
        <v>3</v>
      </c>
      <c r="D112" s="1">
        <v>37</v>
      </c>
      <c r="E112" s="1">
        <v>31</v>
      </c>
    </row>
    <row r="113" spans="1:5" ht="15">
      <c r="A113" s="1" t="s">
        <v>201</v>
      </c>
      <c r="B113" s="1" t="s">
        <v>202</v>
      </c>
      <c r="C113" s="1" t="s">
        <v>3</v>
      </c>
      <c r="D113" s="1">
        <v>11</v>
      </c>
      <c r="E113" s="1">
        <v>11</v>
      </c>
    </row>
    <row r="114" spans="1:5" ht="15">
      <c r="A114" s="1" t="s">
        <v>203</v>
      </c>
      <c r="B114" s="1" t="s">
        <v>204</v>
      </c>
      <c r="C114" s="1" t="s">
        <v>3</v>
      </c>
      <c r="D114" s="1">
        <v>24</v>
      </c>
      <c r="E114" s="1">
        <v>20</v>
      </c>
    </row>
    <row r="115" spans="1:5" ht="15">
      <c r="A115" s="1" t="s">
        <v>205</v>
      </c>
      <c r="B115" s="1" t="s">
        <v>126</v>
      </c>
      <c r="C115" s="1" t="s">
        <v>3</v>
      </c>
      <c r="D115" s="1">
        <v>16</v>
      </c>
      <c r="E115" s="1">
        <v>16</v>
      </c>
    </row>
    <row r="116" spans="1:5" ht="15">
      <c r="A116" s="1" t="s">
        <v>206</v>
      </c>
      <c r="B116" s="1" t="s">
        <v>207</v>
      </c>
      <c r="C116" s="1" t="s">
        <v>3</v>
      </c>
      <c r="D116" s="1">
        <v>34</v>
      </c>
      <c r="E116" s="1">
        <v>30</v>
      </c>
    </row>
    <row r="117" spans="1:5" ht="15">
      <c r="A117" s="1" t="s">
        <v>208</v>
      </c>
      <c r="B117" s="1" t="s">
        <v>209</v>
      </c>
      <c r="C117" s="1" t="s">
        <v>3</v>
      </c>
      <c r="D117" s="1">
        <v>31</v>
      </c>
      <c r="E117" s="1">
        <v>23</v>
      </c>
    </row>
    <row r="118" spans="1:5" ht="15">
      <c r="A118" s="1" t="s">
        <v>210</v>
      </c>
      <c r="B118" s="1" t="s">
        <v>211</v>
      </c>
      <c r="C118" s="1" t="s">
        <v>3</v>
      </c>
      <c r="D118" s="1">
        <v>16</v>
      </c>
      <c r="E118" s="1">
        <v>16</v>
      </c>
    </row>
    <row r="119" spans="1:5" ht="15">
      <c r="A119" s="1" t="s">
        <v>212</v>
      </c>
      <c r="B119" s="1" t="s">
        <v>213</v>
      </c>
      <c r="C119" s="1" t="s">
        <v>3</v>
      </c>
      <c r="D119" s="1">
        <v>44</v>
      </c>
      <c r="E119" s="1">
        <v>39</v>
      </c>
    </row>
    <row r="120" spans="1:5" ht="15">
      <c r="A120" s="1" t="s">
        <v>214</v>
      </c>
      <c r="B120" s="1" t="s">
        <v>215</v>
      </c>
      <c r="C120" s="1" t="s">
        <v>3</v>
      </c>
      <c r="D120" s="1">
        <v>8</v>
      </c>
      <c r="E120" s="1">
        <v>8</v>
      </c>
    </row>
    <row r="121" spans="1:5" ht="15">
      <c r="A121" s="1" t="s">
        <v>216</v>
      </c>
      <c r="B121" s="1" t="s">
        <v>126</v>
      </c>
      <c r="C121" s="1" t="s">
        <v>3</v>
      </c>
      <c r="D121" s="1">
        <v>176</v>
      </c>
      <c r="E121" s="1">
        <v>160</v>
      </c>
    </row>
    <row r="122" spans="1:5" ht="15">
      <c r="A122" s="1" t="s">
        <v>217</v>
      </c>
      <c r="B122" s="1" t="s">
        <v>218</v>
      </c>
      <c r="C122" s="1" t="s">
        <v>3</v>
      </c>
      <c r="D122" s="1">
        <v>15</v>
      </c>
      <c r="E122" s="1">
        <v>13</v>
      </c>
    </row>
    <row r="123" spans="1:5" ht="15">
      <c r="A123" s="1" t="s">
        <v>217</v>
      </c>
      <c r="B123" s="1" t="s">
        <v>219</v>
      </c>
      <c r="C123" s="1" t="s">
        <v>3</v>
      </c>
      <c r="D123" s="1">
        <v>18</v>
      </c>
      <c r="E123" s="1">
        <v>16</v>
      </c>
    </row>
    <row r="124" spans="1:5" ht="15">
      <c r="A124" s="1" t="s">
        <v>220</v>
      </c>
      <c r="B124" s="1" t="s">
        <v>221</v>
      </c>
      <c r="C124" s="1" t="s">
        <v>3</v>
      </c>
      <c r="D124" s="1">
        <v>16</v>
      </c>
      <c r="E124" s="1">
        <v>16</v>
      </c>
    </row>
    <row r="125" spans="1:5" ht="15">
      <c r="A125" s="1" t="s">
        <v>222</v>
      </c>
      <c r="B125" s="1" t="s">
        <v>223</v>
      </c>
      <c r="C125" s="1" t="s">
        <v>3</v>
      </c>
      <c r="D125" s="1">
        <v>32</v>
      </c>
      <c r="E125" s="1">
        <v>25</v>
      </c>
    </row>
    <row r="126" spans="1:5" ht="15">
      <c r="A126" s="1" t="s">
        <v>224</v>
      </c>
      <c r="B126" s="1" t="s">
        <v>225</v>
      </c>
      <c r="C126" s="1" t="s">
        <v>3</v>
      </c>
      <c r="D126" s="1">
        <v>116</v>
      </c>
      <c r="E126" s="1">
        <v>110</v>
      </c>
    </row>
    <row r="127" spans="1:5" ht="15">
      <c r="A127" s="1" t="s">
        <v>226</v>
      </c>
      <c r="B127" s="1" t="s">
        <v>227</v>
      </c>
      <c r="C127" s="1" t="s">
        <v>3</v>
      </c>
      <c r="D127" s="1">
        <v>52</v>
      </c>
      <c r="E127" s="1">
        <v>49</v>
      </c>
    </row>
    <row r="128" spans="1:5" ht="15">
      <c r="A128" s="1" t="s">
        <v>228</v>
      </c>
      <c r="B128" s="1" t="s">
        <v>229</v>
      </c>
      <c r="C128" s="1" t="s">
        <v>3</v>
      </c>
      <c r="D128" s="1">
        <v>54</v>
      </c>
      <c r="E128" s="1">
        <v>47</v>
      </c>
    </row>
    <row r="129" spans="1:5" ht="15">
      <c r="A129" s="1" t="s">
        <v>230</v>
      </c>
      <c r="B129" s="1" t="s">
        <v>231</v>
      </c>
      <c r="C129" s="1" t="s">
        <v>3</v>
      </c>
      <c r="D129" s="1">
        <v>71</v>
      </c>
      <c r="E129" s="1">
        <v>66</v>
      </c>
    </row>
    <row r="130" spans="1:5" ht="15">
      <c r="A130" s="1" t="s">
        <v>232</v>
      </c>
      <c r="B130" s="1" t="s">
        <v>231</v>
      </c>
      <c r="C130" s="1" t="s">
        <v>3</v>
      </c>
      <c r="D130" s="1">
        <v>36</v>
      </c>
      <c r="E130" s="1">
        <v>30</v>
      </c>
    </row>
    <row r="131" spans="1:5" ht="15">
      <c r="A131" s="1" t="s">
        <v>233</v>
      </c>
      <c r="B131" s="1" t="s">
        <v>234</v>
      </c>
      <c r="C131" s="1" t="s">
        <v>3</v>
      </c>
      <c r="D131" s="1">
        <v>38</v>
      </c>
      <c r="E131" s="1">
        <v>37</v>
      </c>
    </row>
    <row r="132" spans="1:5" ht="15">
      <c r="A132" s="1" t="s">
        <v>235</v>
      </c>
      <c r="B132" s="1" t="s">
        <v>31</v>
      </c>
      <c r="C132" s="1" t="s">
        <v>3</v>
      </c>
      <c r="D132" s="1">
        <v>179</v>
      </c>
      <c r="E132" s="1">
        <v>166</v>
      </c>
    </row>
    <row r="133" spans="1:5" ht="15">
      <c r="A133" s="1" t="s">
        <v>236</v>
      </c>
      <c r="B133" s="1" t="s">
        <v>237</v>
      </c>
      <c r="C133" s="1" t="s">
        <v>3</v>
      </c>
      <c r="D133" s="1">
        <v>6</v>
      </c>
      <c r="E133" s="1">
        <v>6</v>
      </c>
    </row>
    <row r="134" spans="1:5" ht="15">
      <c r="A134" s="1" t="s">
        <v>238</v>
      </c>
      <c r="B134" s="1" t="s">
        <v>239</v>
      </c>
      <c r="C134" s="1" t="s">
        <v>3</v>
      </c>
      <c r="D134" s="1">
        <v>63</v>
      </c>
      <c r="E134" s="1">
        <v>57</v>
      </c>
    </row>
    <row r="135" spans="1:5" ht="15">
      <c r="A135" s="1" t="s">
        <v>240</v>
      </c>
      <c r="B135" s="1" t="s">
        <v>241</v>
      </c>
      <c r="C135" s="1" t="s">
        <v>3</v>
      </c>
      <c r="D135" s="1">
        <v>93</v>
      </c>
      <c r="E135" s="1">
        <v>85</v>
      </c>
    </row>
    <row r="136" spans="1:5" ht="15">
      <c r="A136" s="1" t="s">
        <v>242</v>
      </c>
      <c r="B136" s="1" t="s">
        <v>243</v>
      </c>
      <c r="C136" s="1" t="s">
        <v>3</v>
      </c>
      <c r="D136" s="1">
        <v>40</v>
      </c>
      <c r="E136" s="1">
        <v>38</v>
      </c>
    </row>
    <row r="137" spans="1:5" ht="15">
      <c r="A137" s="1" t="s">
        <v>244</v>
      </c>
      <c r="B137" s="1" t="s">
        <v>239</v>
      </c>
      <c r="C137" s="1" t="s">
        <v>3</v>
      </c>
      <c r="D137" s="1">
        <v>14</v>
      </c>
      <c r="E137" s="1">
        <v>13</v>
      </c>
    </row>
    <row r="138" spans="1:5" ht="15">
      <c r="A138" s="1" t="s">
        <v>245</v>
      </c>
      <c r="B138" s="1" t="s">
        <v>246</v>
      </c>
      <c r="C138" s="1" t="s">
        <v>3</v>
      </c>
      <c r="D138" s="1">
        <v>160</v>
      </c>
      <c r="E138" s="1">
        <v>139</v>
      </c>
    </row>
    <row r="139" spans="1:5" ht="15">
      <c r="A139" s="1" t="s">
        <v>247</v>
      </c>
      <c r="B139" s="1" t="s">
        <v>248</v>
      </c>
      <c r="C139" s="1" t="s">
        <v>3</v>
      </c>
      <c r="D139" s="1">
        <v>42</v>
      </c>
      <c r="E139" s="1">
        <v>39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8">
      <selection activeCell="A1" sqref="A1:IV16384"/>
    </sheetView>
  </sheetViews>
  <sheetFormatPr defaultColWidth="9.140625" defaultRowHeight="12.75"/>
  <cols>
    <col min="1" max="1" width="32.7109375" style="0" customWidth="1"/>
    <col min="2" max="2" width="16.00390625" style="0" customWidth="1"/>
  </cols>
  <sheetData>
    <row r="1" spans="1:5" ht="114" customHeight="1">
      <c r="A1" s="12" t="s">
        <v>452</v>
      </c>
      <c r="B1" s="11"/>
      <c r="C1" s="11"/>
      <c r="D1" s="11"/>
      <c r="E1" s="11"/>
    </row>
    <row r="2" spans="1:5" ht="60">
      <c r="A2" s="1" t="s">
        <v>249</v>
      </c>
      <c r="B2" s="1" t="s">
        <v>250</v>
      </c>
      <c r="C2" s="1" t="s">
        <v>0</v>
      </c>
      <c r="D2" s="2" t="s">
        <v>251</v>
      </c>
      <c r="E2" s="2" t="s">
        <v>252</v>
      </c>
    </row>
    <row r="3" spans="1:5" ht="15">
      <c r="A3" s="1" t="s">
        <v>1</v>
      </c>
      <c r="B3" s="1" t="s">
        <v>2</v>
      </c>
      <c r="C3" s="1" t="s">
        <v>3</v>
      </c>
      <c r="D3" s="1">
        <v>100</v>
      </c>
      <c r="E3" s="1">
        <v>93</v>
      </c>
    </row>
    <row r="4" spans="1:5" ht="15">
      <c r="A4" s="1" t="s">
        <v>4</v>
      </c>
      <c r="B4" s="1" t="s">
        <v>5</v>
      </c>
      <c r="C4" s="1" t="s">
        <v>3</v>
      </c>
      <c r="D4" s="1">
        <v>13</v>
      </c>
      <c r="E4" s="1">
        <v>12</v>
      </c>
    </row>
    <row r="5" spans="1:5" ht="15">
      <c r="A5" s="1" t="s">
        <v>6</v>
      </c>
      <c r="B5" s="1" t="s">
        <v>7</v>
      </c>
      <c r="C5" s="1" t="s">
        <v>3</v>
      </c>
      <c r="D5" s="1">
        <v>64</v>
      </c>
      <c r="E5" s="1">
        <v>56</v>
      </c>
    </row>
    <row r="6" spans="1:5" ht="15">
      <c r="A6" s="1" t="s">
        <v>8</v>
      </c>
      <c r="B6" s="1" t="s">
        <v>9</v>
      </c>
      <c r="C6" s="1" t="s">
        <v>3</v>
      </c>
      <c r="D6" s="1">
        <v>63</v>
      </c>
      <c r="E6" s="1">
        <v>62</v>
      </c>
    </row>
    <row r="7" spans="1:5" ht="15">
      <c r="A7" s="1" t="s">
        <v>10</v>
      </c>
      <c r="B7" s="1" t="s">
        <v>11</v>
      </c>
      <c r="C7" s="1" t="s">
        <v>3</v>
      </c>
      <c r="D7" s="1">
        <v>130</v>
      </c>
      <c r="E7" s="1">
        <v>124</v>
      </c>
    </row>
    <row r="8" spans="1:5" ht="15">
      <c r="A8" s="1" t="s">
        <v>12</v>
      </c>
      <c r="B8" s="1" t="s">
        <v>13</v>
      </c>
      <c r="C8" s="1" t="s">
        <v>3</v>
      </c>
      <c r="D8" s="1">
        <v>98</v>
      </c>
      <c r="E8" s="1">
        <v>92</v>
      </c>
    </row>
    <row r="9" spans="1:5" ht="15">
      <c r="A9" s="1" t="s">
        <v>14</v>
      </c>
      <c r="B9" s="1" t="s">
        <v>15</v>
      </c>
      <c r="C9" s="1" t="s">
        <v>3</v>
      </c>
      <c r="D9" s="1">
        <v>78</v>
      </c>
      <c r="E9" s="1">
        <v>74</v>
      </c>
    </row>
    <row r="10" spans="1:5" ht="15">
      <c r="A10" s="1" t="s">
        <v>16</v>
      </c>
      <c r="B10" s="1" t="s">
        <v>17</v>
      </c>
      <c r="C10" s="1" t="s">
        <v>3</v>
      </c>
      <c r="D10" s="1">
        <v>22</v>
      </c>
      <c r="E10" s="1">
        <v>22</v>
      </c>
    </row>
    <row r="11" spans="1:5" ht="15">
      <c r="A11" s="1" t="s">
        <v>18</v>
      </c>
      <c r="B11" s="1" t="s">
        <v>19</v>
      </c>
      <c r="C11" s="1" t="s">
        <v>3</v>
      </c>
      <c r="D11" s="1">
        <v>7</v>
      </c>
      <c r="E11" s="1">
        <v>6</v>
      </c>
    </row>
    <row r="12" spans="1:5" ht="15">
      <c r="A12" s="1" t="s">
        <v>20</v>
      </c>
      <c r="B12" s="1" t="s">
        <v>21</v>
      </c>
      <c r="C12" s="1" t="s">
        <v>3</v>
      </c>
      <c r="D12" s="1">
        <v>226</v>
      </c>
      <c r="E12" s="1">
        <v>203</v>
      </c>
    </row>
    <row r="13" spans="1:5" ht="15">
      <c r="A13" s="1" t="s">
        <v>22</v>
      </c>
      <c r="B13" s="1" t="s">
        <v>23</v>
      </c>
      <c r="C13" s="1" t="s">
        <v>3</v>
      </c>
      <c r="D13" s="1">
        <v>19</v>
      </c>
      <c r="E13" s="1">
        <v>17</v>
      </c>
    </row>
    <row r="14" spans="1:5" ht="15">
      <c r="A14" s="1" t="s">
        <v>24</v>
      </c>
      <c r="B14" s="1" t="s">
        <v>25</v>
      </c>
      <c r="C14" s="1" t="s">
        <v>3</v>
      </c>
      <c r="D14" s="1">
        <v>6</v>
      </c>
      <c r="E14" s="1">
        <v>6</v>
      </c>
    </row>
    <row r="15" spans="1:5" ht="15">
      <c r="A15" s="1" t="s">
        <v>26</v>
      </c>
      <c r="B15" s="1" t="s">
        <v>27</v>
      </c>
      <c r="C15" s="1" t="s">
        <v>3</v>
      </c>
      <c r="D15" s="1">
        <v>30</v>
      </c>
      <c r="E15" s="1">
        <v>28</v>
      </c>
    </row>
    <row r="16" spans="1:5" ht="15">
      <c r="A16" s="1" t="s">
        <v>28</v>
      </c>
      <c r="B16" s="1" t="s">
        <v>29</v>
      </c>
      <c r="C16" s="1" t="s">
        <v>3</v>
      </c>
      <c r="D16" s="1">
        <v>114</v>
      </c>
      <c r="E16" s="1">
        <v>105</v>
      </c>
    </row>
    <row r="17" spans="1:5" ht="15">
      <c r="A17" s="1" t="s">
        <v>30</v>
      </c>
      <c r="B17" s="1" t="s">
        <v>31</v>
      </c>
      <c r="C17" s="1" t="s">
        <v>3</v>
      </c>
      <c r="D17" s="1">
        <v>48</v>
      </c>
      <c r="E17" s="1">
        <v>47</v>
      </c>
    </row>
    <row r="18" spans="1:5" ht="15">
      <c r="A18" s="1" t="s">
        <v>32</v>
      </c>
      <c r="B18" s="1" t="s">
        <v>33</v>
      </c>
      <c r="C18" s="1" t="s">
        <v>3</v>
      </c>
      <c r="D18" s="1">
        <v>69</v>
      </c>
      <c r="E18" s="1">
        <v>61</v>
      </c>
    </row>
    <row r="19" spans="1:5" ht="15">
      <c r="A19" s="1" t="s">
        <v>34</v>
      </c>
      <c r="B19" s="1" t="s">
        <v>29</v>
      </c>
      <c r="C19" s="1" t="s">
        <v>3</v>
      </c>
      <c r="D19" s="1">
        <v>45</v>
      </c>
      <c r="E19" s="1">
        <v>45</v>
      </c>
    </row>
    <row r="20" spans="1:5" ht="15">
      <c r="A20" s="1" t="s">
        <v>35</v>
      </c>
      <c r="B20" s="1" t="s">
        <v>36</v>
      </c>
      <c r="C20" s="1" t="s">
        <v>3</v>
      </c>
      <c r="D20" s="1">
        <v>73</v>
      </c>
      <c r="E20" s="1">
        <v>62</v>
      </c>
    </row>
    <row r="21" spans="1:5" ht="15">
      <c r="A21" s="1" t="s">
        <v>37</v>
      </c>
      <c r="B21" s="1" t="s">
        <v>38</v>
      </c>
      <c r="C21" s="1" t="s">
        <v>3</v>
      </c>
      <c r="D21" s="1">
        <v>33</v>
      </c>
      <c r="E21" s="1">
        <v>30</v>
      </c>
    </row>
    <row r="22" spans="1:5" ht="15">
      <c r="A22" s="1" t="s">
        <v>39</v>
      </c>
      <c r="B22" s="1" t="s">
        <v>40</v>
      </c>
      <c r="C22" s="1" t="s">
        <v>3</v>
      </c>
      <c r="D22" s="1">
        <v>22</v>
      </c>
      <c r="E22" s="1">
        <v>21</v>
      </c>
    </row>
    <row r="23" spans="1:5" ht="15">
      <c r="A23" s="1" t="s">
        <v>41</v>
      </c>
      <c r="B23" s="1" t="s">
        <v>42</v>
      </c>
      <c r="C23" s="1" t="s">
        <v>3</v>
      </c>
      <c r="D23" s="1">
        <v>31</v>
      </c>
      <c r="E23" s="1">
        <v>29</v>
      </c>
    </row>
    <row r="24" spans="1:5" ht="15">
      <c r="A24" s="1" t="s">
        <v>43</v>
      </c>
      <c r="B24" s="1" t="s">
        <v>44</v>
      </c>
      <c r="C24" s="1" t="s">
        <v>3</v>
      </c>
      <c r="D24" s="1">
        <v>79</v>
      </c>
      <c r="E24" s="1">
        <v>73</v>
      </c>
    </row>
    <row r="25" spans="1:5" ht="15">
      <c r="A25" s="1" t="s">
        <v>45</v>
      </c>
      <c r="B25" s="1" t="s">
        <v>46</v>
      </c>
      <c r="C25" s="1" t="s">
        <v>3</v>
      </c>
      <c r="D25" s="1">
        <v>23</v>
      </c>
      <c r="E25" s="1">
        <v>20</v>
      </c>
    </row>
    <row r="26" spans="1:5" ht="15">
      <c r="A26" s="1" t="s">
        <v>47</v>
      </c>
      <c r="B26" s="1" t="s">
        <v>48</v>
      </c>
      <c r="C26" s="1" t="s">
        <v>3</v>
      </c>
      <c r="D26" s="1">
        <v>6</v>
      </c>
      <c r="E26" s="1">
        <v>6</v>
      </c>
    </row>
    <row r="27" spans="1:5" ht="15">
      <c r="A27" s="1" t="s">
        <v>49</v>
      </c>
      <c r="B27" s="1" t="s">
        <v>50</v>
      </c>
      <c r="C27" s="1" t="s">
        <v>3</v>
      </c>
      <c r="D27" s="1">
        <v>109</v>
      </c>
      <c r="E27" s="1">
        <v>99</v>
      </c>
    </row>
    <row r="28" spans="1:5" ht="15">
      <c r="A28" s="1" t="s">
        <v>51</v>
      </c>
      <c r="B28" s="1" t="s">
        <v>44</v>
      </c>
      <c r="C28" s="1" t="s">
        <v>3</v>
      </c>
      <c r="D28" s="1">
        <v>89</v>
      </c>
      <c r="E28" s="1">
        <v>83</v>
      </c>
    </row>
    <row r="29" spans="1:5" ht="15">
      <c r="A29" s="1" t="s">
        <v>52</v>
      </c>
      <c r="B29" s="1" t="s">
        <v>53</v>
      </c>
      <c r="C29" s="1" t="s">
        <v>3</v>
      </c>
      <c r="D29" s="1">
        <v>16</v>
      </c>
      <c r="E29" s="1">
        <v>15</v>
      </c>
    </row>
    <row r="30" spans="1:5" ht="15">
      <c r="A30" s="1" t="s">
        <v>54</v>
      </c>
      <c r="B30" s="1" t="s">
        <v>55</v>
      </c>
      <c r="C30" s="1" t="s">
        <v>3</v>
      </c>
      <c r="D30" s="1">
        <v>41</v>
      </c>
      <c r="E30" s="1">
        <v>35</v>
      </c>
    </row>
    <row r="31" spans="1:5" ht="15">
      <c r="A31" s="1" t="s">
        <v>56</v>
      </c>
      <c r="B31" s="1" t="s">
        <v>57</v>
      </c>
      <c r="C31" s="1" t="s">
        <v>3</v>
      </c>
      <c r="D31" s="1">
        <v>61</v>
      </c>
      <c r="E31" s="1">
        <v>60</v>
      </c>
    </row>
    <row r="32" spans="1:5" ht="15">
      <c r="A32" s="1" t="s">
        <v>58</v>
      </c>
      <c r="B32" s="1" t="s">
        <v>29</v>
      </c>
      <c r="C32" s="1" t="s">
        <v>3</v>
      </c>
      <c r="D32" s="1">
        <v>171</v>
      </c>
      <c r="E32" s="1">
        <v>158</v>
      </c>
    </row>
    <row r="33" spans="1:5" ht="15">
      <c r="A33" s="1" t="s">
        <v>59</v>
      </c>
      <c r="B33" s="1" t="s">
        <v>60</v>
      </c>
      <c r="C33" s="1" t="s">
        <v>3</v>
      </c>
      <c r="D33" s="1">
        <v>15</v>
      </c>
      <c r="E33" s="1">
        <v>13</v>
      </c>
    </row>
    <row r="34" spans="1:5" ht="15">
      <c r="A34" s="1" t="s">
        <v>61</v>
      </c>
      <c r="B34" s="1" t="s">
        <v>62</v>
      </c>
      <c r="C34" s="1" t="s">
        <v>3</v>
      </c>
      <c r="D34" s="1">
        <v>23</v>
      </c>
      <c r="E34" s="1">
        <v>22</v>
      </c>
    </row>
    <row r="35" spans="1:5" ht="15">
      <c r="A35" s="1" t="s">
        <v>63</v>
      </c>
      <c r="B35" s="1" t="s">
        <v>64</v>
      </c>
      <c r="C35" s="1" t="s">
        <v>3</v>
      </c>
      <c r="D35" s="1">
        <v>12</v>
      </c>
      <c r="E35" s="1">
        <v>11</v>
      </c>
    </row>
    <row r="36" spans="1:5" ht="15">
      <c r="A36" s="1" t="s">
        <v>65</v>
      </c>
      <c r="B36" s="1" t="s">
        <v>66</v>
      </c>
      <c r="C36" s="1" t="s">
        <v>3</v>
      </c>
      <c r="D36" s="1">
        <v>60</v>
      </c>
      <c r="E36" s="1">
        <v>57</v>
      </c>
    </row>
    <row r="37" spans="1:5" ht="15">
      <c r="A37" s="1" t="s">
        <v>67</v>
      </c>
      <c r="B37" s="1" t="s">
        <v>68</v>
      </c>
      <c r="C37" s="1" t="s">
        <v>3</v>
      </c>
      <c r="D37" s="1">
        <v>7</v>
      </c>
      <c r="E37" s="1">
        <v>7</v>
      </c>
    </row>
    <row r="38" spans="1:5" ht="15">
      <c r="A38" s="1" t="s">
        <v>69</v>
      </c>
      <c r="B38" s="1" t="s">
        <v>70</v>
      </c>
      <c r="C38" s="1" t="s">
        <v>3</v>
      </c>
      <c r="D38" s="1">
        <v>126</v>
      </c>
      <c r="E38" s="1">
        <v>115</v>
      </c>
    </row>
    <row r="39" spans="1:5" ht="15">
      <c r="A39" s="1" t="s">
        <v>71</v>
      </c>
      <c r="B39" s="1" t="s">
        <v>72</v>
      </c>
      <c r="C39" s="1" t="s">
        <v>3</v>
      </c>
      <c r="D39" s="1">
        <v>39</v>
      </c>
      <c r="E39" s="1">
        <v>33</v>
      </c>
    </row>
    <row r="40" spans="1:5" ht="15">
      <c r="A40" s="1" t="s">
        <v>73</v>
      </c>
      <c r="B40" s="1" t="s">
        <v>74</v>
      </c>
      <c r="C40" s="1" t="s">
        <v>3</v>
      </c>
      <c r="D40" s="1">
        <v>91</v>
      </c>
      <c r="E40" s="1">
        <v>85</v>
      </c>
    </row>
    <row r="41" spans="1:5" ht="15">
      <c r="A41" s="1" t="s">
        <v>75</v>
      </c>
      <c r="B41" s="1" t="s">
        <v>76</v>
      </c>
      <c r="C41" s="1" t="s">
        <v>3</v>
      </c>
      <c r="D41" s="1">
        <v>11</v>
      </c>
      <c r="E41" s="1">
        <v>10</v>
      </c>
    </row>
    <row r="42" spans="1:5" ht="15">
      <c r="A42" s="1" t="s">
        <v>77</v>
      </c>
      <c r="B42" s="1" t="s">
        <v>78</v>
      </c>
      <c r="C42" s="1" t="s">
        <v>3</v>
      </c>
      <c r="D42" s="1">
        <v>6</v>
      </c>
      <c r="E42" s="1">
        <v>5</v>
      </c>
    </row>
    <row r="43" spans="1:5" ht="15">
      <c r="A43" s="1" t="s">
        <v>79</v>
      </c>
      <c r="B43" s="1" t="s">
        <v>80</v>
      </c>
      <c r="C43" s="1" t="s">
        <v>3</v>
      </c>
      <c r="D43" s="1">
        <v>165</v>
      </c>
      <c r="E43" s="1">
        <v>154</v>
      </c>
    </row>
    <row r="44" spans="1:5" ht="15">
      <c r="A44" s="1" t="s">
        <v>81</v>
      </c>
      <c r="B44" s="1" t="s">
        <v>82</v>
      </c>
      <c r="C44" s="1" t="s">
        <v>3</v>
      </c>
      <c r="D44" s="1">
        <v>70</v>
      </c>
      <c r="E44" s="1">
        <v>66</v>
      </c>
    </row>
    <row r="45" spans="1:5" ht="15">
      <c r="A45" s="1" t="s">
        <v>83</v>
      </c>
      <c r="B45" s="1" t="s">
        <v>84</v>
      </c>
      <c r="C45" s="1" t="s">
        <v>3</v>
      </c>
      <c r="D45" s="1">
        <v>11</v>
      </c>
      <c r="E45" s="1">
        <v>10</v>
      </c>
    </row>
    <row r="46" spans="1:5" ht="15">
      <c r="A46" s="1" t="s">
        <v>85</v>
      </c>
      <c r="B46" s="1" t="s">
        <v>64</v>
      </c>
      <c r="C46" s="1" t="s">
        <v>3</v>
      </c>
      <c r="D46" s="1">
        <v>164</v>
      </c>
      <c r="E46" s="1">
        <v>144</v>
      </c>
    </row>
    <row r="47" spans="1:5" ht="15">
      <c r="A47" s="1" t="s">
        <v>86</v>
      </c>
      <c r="B47" s="1" t="s">
        <v>25</v>
      </c>
      <c r="C47" s="1" t="s">
        <v>3</v>
      </c>
      <c r="D47" s="1">
        <v>153</v>
      </c>
      <c r="E47" s="1">
        <v>142</v>
      </c>
    </row>
    <row r="48" spans="1:5" ht="15">
      <c r="A48" s="1" t="s">
        <v>453</v>
      </c>
      <c r="B48" s="1" t="s">
        <v>454</v>
      </c>
      <c r="C48" s="1" t="s">
        <v>3</v>
      </c>
      <c r="D48" s="1">
        <v>7</v>
      </c>
      <c r="E48" s="1">
        <v>5</v>
      </c>
    </row>
    <row r="49" spans="1:5" ht="15">
      <c r="A49" s="1" t="s">
        <v>87</v>
      </c>
      <c r="B49" s="1" t="s">
        <v>88</v>
      </c>
      <c r="C49" s="1" t="s">
        <v>3</v>
      </c>
      <c r="D49" s="1">
        <v>65</v>
      </c>
      <c r="E49" s="1">
        <v>60</v>
      </c>
    </row>
    <row r="50" spans="1:5" ht="15">
      <c r="A50" s="1" t="s">
        <v>89</v>
      </c>
      <c r="B50" s="1" t="s">
        <v>90</v>
      </c>
      <c r="C50" s="1" t="s">
        <v>3</v>
      </c>
      <c r="D50" s="1">
        <v>61</v>
      </c>
      <c r="E50" s="1">
        <v>55</v>
      </c>
    </row>
    <row r="51" spans="1:5" ht="15">
      <c r="A51" s="1" t="s">
        <v>91</v>
      </c>
      <c r="B51" s="1" t="s">
        <v>92</v>
      </c>
      <c r="C51" s="1" t="s">
        <v>3</v>
      </c>
      <c r="D51" s="1">
        <v>131</v>
      </c>
      <c r="E51" s="1">
        <v>121</v>
      </c>
    </row>
    <row r="52" spans="1:5" ht="15">
      <c r="A52" s="1" t="s">
        <v>93</v>
      </c>
      <c r="B52" s="1" t="s">
        <v>94</v>
      </c>
      <c r="C52" s="1" t="s">
        <v>3</v>
      </c>
      <c r="D52" s="1">
        <v>134</v>
      </c>
      <c r="E52" s="1">
        <v>127</v>
      </c>
    </row>
    <row r="53" spans="1:5" ht="15">
      <c r="A53" s="1" t="s">
        <v>95</v>
      </c>
      <c r="B53" s="1" t="s">
        <v>96</v>
      </c>
      <c r="C53" s="1" t="s">
        <v>3</v>
      </c>
      <c r="D53" s="1">
        <v>89</v>
      </c>
      <c r="E53" s="1">
        <v>81</v>
      </c>
    </row>
    <row r="54" spans="1:5" ht="15">
      <c r="A54" s="1" t="s">
        <v>97</v>
      </c>
      <c r="B54" s="1" t="s">
        <v>98</v>
      </c>
      <c r="C54" s="1" t="s">
        <v>3</v>
      </c>
      <c r="D54" s="1">
        <v>77</v>
      </c>
      <c r="E54" s="1">
        <v>74</v>
      </c>
    </row>
    <row r="55" spans="1:5" ht="15">
      <c r="A55" s="1" t="s">
        <v>99</v>
      </c>
      <c r="B55" s="1" t="s">
        <v>100</v>
      </c>
      <c r="C55" s="1" t="s">
        <v>3</v>
      </c>
      <c r="D55" s="1">
        <v>56</v>
      </c>
      <c r="E55" s="1">
        <v>51</v>
      </c>
    </row>
    <row r="56" spans="1:5" ht="15">
      <c r="A56" s="1" t="s">
        <v>99</v>
      </c>
      <c r="B56" s="1" t="s">
        <v>101</v>
      </c>
      <c r="C56" s="1" t="s">
        <v>3</v>
      </c>
      <c r="D56" s="1">
        <v>55</v>
      </c>
      <c r="E56" s="1">
        <v>48</v>
      </c>
    </row>
    <row r="57" spans="1:5" ht="15">
      <c r="A57" s="1" t="s">
        <v>102</v>
      </c>
      <c r="B57" s="1" t="s">
        <v>103</v>
      </c>
      <c r="C57" s="1" t="s">
        <v>3</v>
      </c>
      <c r="D57" s="1">
        <v>97</v>
      </c>
      <c r="E57" s="1">
        <v>90</v>
      </c>
    </row>
    <row r="58" spans="1:5" ht="15">
      <c r="A58" s="1" t="s">
        <v>104</v>
      </c>
      <c r="B58" s="1" t="s">
        <v>105</v>
      </c>
      <c r="C58" s="1" t="s">
        <v>3</v>
      </c>
      <c r="D58" s="1">
        <v>70</v>
      </c>
      <c r="E58" s="1">
        <v>66</v>
      </c>
    </row>
    <row r="59" spans="1:5" ht="15">
      <c r="A59" s="1" t="s">
        <v>106</v>
      </c>
      <c r="B59" s="1" t="s">
        <v>31</v>
      </c>
      <c r="C59" s="1" t="s">
        <v>3</v>
      </c>
      <c r="D59" s="1">
        <v>43</v>
      </c>
      <c r="E59" s="1">
        <v>42</v>
      </c>
    </row>
    <row r="60" spans="1:5" ht="15">
      <c r="A60" s="1" t="s">
        <v>107</v>
      </c>
      <c r="B60" s="1" t="s">
        <v>108</v>
      </c>
      <c r="C60" s="1" t="s">
        <v>3</v>
      </c>
      <c r="D60" s="1">
        <v>88</v>
      </c>
      <c r="E60" s="1">
        <v>82</v>
      </c>
    </row>
    <row r="61" spans="1:5" ht="15">
      <c r="A61" s="1" t="s">
        <v>109</v>
      </c>
      <c r="B61" s="1" t="s">
        <v>110</v>
      </c>
      <c r="C61" s="1" t="s">
        <v>3</v>
      </c>
      <c r="D61" s="1">
        <v>45</v>
      </c>
      <c r="E61" s="1">
        <v>41</v>
      </c>
    </row>
    <row r="62" spans="1:5" ht="15">
      <c r="A62" s="1" t="s">
        <v>111</v>
      </c>
      <c r="B62" s="1" t="s">
        <v>112</v>
      </c>
      <c r="C62" s="1" t="s">
        <v>3</v>
      </c>
      <c r="D62" s="1">
        <v>22</v>
      </c>
      <c r="E62" s="1">
        <v>19</v>
      </c>
    </row>
    <row r="63" spans="1:5" ht="15">
      <c r="A63" s="1" t="s">
        <v>113</v>
      </c>
      <c r="B63" s="1" t="s">
        <v>53</v>
      </c>
      <c r="C63" s="1" t="s">
        <v>3</v>
      </c>
      <c r="D63" s="1">
        <v>169</v>
      </c>
      <c r="E63" s="1">
        <v>156</v>
      </c>
    </row>
    <row r="64" spans="1:5" ht="15">
      <c r="A64" s="1" t="s">
        <v>114</v>
      </c>
      <c r="B64" s="1" t="s">
        <v>115</v>
      </c>
      <c r="C64" s="1" t="s">
        <v>3</v>
      </c>
      <c r="D64" s="1">
        <v>12</v>
      </c>
      <c r="E64" s="1">
        <v>11</v>
      </c>
    </row>
    <row r="65" spans="1:5" ht="15">
      <c r="A65" s="1" t="s">
        <v>116</v>
      </c>
      <c r="B65" s="1" t="s">
        <v>117</v>
      </c>
      <c r="C65" s="1" t="s">
        <v>3</v>
      </c>
      <c r="D65" s="1">
        <v>11</v>
      </c>
      <c r="E65" s="1">
        <v>10</v>
      </c>
    </row>
    <row r="66" spans="1:5" ht="15">
      <c r="A66" s="1" t="s">
        <v>442</v>
      </c>
      <c r="B66" s="1" t="s">
        <v>156</v>
      </c>
      <c r="C66" s="1" t="s">
        <v>3</v>
      </c>
      <c r="D66" s="1">
        <v>5</v>
      </c>
      <c r="E66" s="1">
        <v>5</v>
      </c>
    </row>
    <row r="67" spans="1:5" ht="15">
      <c r="A67" s="1" t="s">
        <v>118</v>
      </c>
      <c r="B67" s="1" t="s">
        <v>119</v>
      </c>
      <c r="C67" s="1" t="s">
        <v>3</v>
      </c>
      <c r="D67" s="1">
        <v>35</v>
      </c>
      <c r="E67" s="1">
        <v>35</v>
      </c>
    </row>
    <row r="68" spans="1:5" ht="15">
      <c r="A68" s="1" t="s">
        <v>120</v>
      </c>
      <c r="B68" s="1" t="s">
        <v>19</v>
      </c>
      <c r="C68" s="1" t="s">
        <v>3</v>
      </c>
      <c r="D68" s="1">
        <v>11</v>
      </c>
      <c r="E68" s="1">
        <v>10</v>
      </c>
    </row>
    <row r="69" spans="1:5" ht="15">
      <c r="A69" s="1" t="s">
        <v>121</v>
      </c>
      <c r="B69" s="1" t="s">
        <v>122</v>
      </c>
      <c r="C69" s="1" t="s">
        <v>3</v>
      </c>
      <c r="D69" s="1">
        <v>17</v>
      </c>
      <c r="E69" s="1">
        <v>14</v>
      </c>
    </row>
    <row r="70" spans="1:5" ht="15">
      <c r="A70" s="1" t="s">
        <v>123</v>
      </c>
      <c r="B70" s="1" t="s">
        <v>124</v>
      </c>
      <c r="C70" s="1" t="s">
        <v>3</v>
      </c>
      <c r="D70" s="1">
        <v>44</v>
      </c>
      <c r="E70" s="1">
        <v>41</v>
      </c>
    </row>
    <row r="71" spans="1:5" ht="15">
      <c r="A71" s="1" t="s">
        <v>125</v>
      </c>
      <c r="B71" s="1" t="s">
        <v>126</v>
      </c>
      <c r="C71" s="1" t="s">
        <v>3</v>
      </c>
      <c r="D71" s="1">
        <v>169</v>
      </c>
      <c r="E71" s="1">
        <v>162</v>
      </c>
    </row>
    <row r="72" spans="1:5" ht="15">
      <c r="A72" s="1" t="s">
        <v>127</v>
      </c>
      <c r="B72" s="1" t="s">
        <v>128</v>
      </c>
      <c r="C72" s="1" t="s">
        <v>3</v>
      </c>
      <c r="D72" s="1">
        <v>22</v>
      </c>
      <c r="E72" s="1">
        <v>21</v>
      </c>
    </row>
    <row r="73" spans="1:5" ht="15">
      <c r="A73" s="1" t="s">
        <v>129</v>
      </c>
      <c r="B73" s="1" t="s">
        <v>130</v>
      </c>
      <c r="C73" s="1" t="s">
        <v>3</v>
      </c>
      <c r="D73" s="1">
        <v>155</v>
      </c>
      <c r="E73" s="1">
        <v>147</v>
      </c>
    </row>
    <row r="74" spans="1:5" ht="15">
      <c r="A74" s="1" t="s">
        <v>131</v>
      </c>
      <c r="B74" s="1" t="s">
        <v>132</v>
      </c>
      <c r="C74" s="1" t="s">
        <v>3</v>
      </c>
      <c r="D74" s="1">
        <v>88</v>
      </c>
      <c r="E74" s="1">
        <v>80</v>
      </c>
    </row>
    <row r="75" spans="1:5" ht="15">
      <c r="A75" s="1" t="s">
        <v>133</v>
      </c>
      <c r="B75" s="1" t="s">
        <v>134</v>
      </c>
      <c r="C75" s="1" t="s">
        <v>3</v>
      </c>
      <c r="D75" s="1">
        <v>76</v>
      </c>
      <c r="E75" s="1">
        <v>72</v>
      </c>
    </row>
    <row r="76" spans="1:5" ht="15">
      <c r="A76" s="1" t="s">
        <v>135</v>
      </c>
      <c r="B76" s="1" t="s">
        <v>136</v>
      </c>
      <c r="C76" s="1" t="s">
        <v>3</v>
      </c>
      <c r="D76" s="1">
        <v>81</v>
      </c>
      <c r="E76" s="1">
        <v>71</v>
      </c>
    </row>
    <row r="77" spans="1:5" ht="15">
      <c r="A77" s="1" t="s">
        <v>137</v>
      </c>
      <c r="B77" s="1" t="s">
        <v>100</v>
      </c>
      <c r="C77" s="1" t="s">
        <v>3</v>
      </c>
      <c r="D77" s="1">
        <v>18</v>
      </c>
      <c r="E77" s="1">
        <v>17</v>
      </c>
    </row>
    <row r="78" spans="1:5" ht="15">
      <c r="A78" s="1" t="s">
        <v>138</v>
      </c>
      <c r="B78" s="1" t="s">
        <v>139</v>
      </c>
      <c r="C78" s="1" t="s">
        <v>3</v>
      </c>
      <c r="D78" s="1">
        <v>39</v>
      </c>
      <c r="E78" s="1">
        <v>36</v>
      </c>
    </row>
    <row r="79" spans="1:5" ht="15">
      <c r="A79" s="1" t="s">
        <v>140</v>
      </c>
      <c r="B79" s="1" t="s">
        <v>141</v>
      </c>
      <c r="C79" s="1" t="s">
        <v>3</v>
      </c>
      <c r="D79" s="1">
        <v>70</v>
      </c>
      <c r="E79" s="1">
        <v>63</v>
      </c>
    </row>
    <row r="80" spans="1:5" ht="15">
      <c r="A80" s="1" t="s">
        <v>142</v>
      </c>
      <c r="B80" s="1" t="s">
        <v>143</v>
      </c>
      <c r="C80" s="1" t="s">
        <v>3</v>
      </c>
      <c r="D80" s="1">
        <v>9</v>
      </c>
      <c r="E80" s="1">
        <v>9</v>
      </c>
    </row>
    <row r="81" spans="1:5" ht="15">
      <c r="A81" s="1" t="s">
        <v>144</v>
      </c>
      <c r="B81" s="1" t="s">
        <v>145</v>
      </c>
      <c r="C81" s="1" t="s">
        <v>3</v>
      </c>
      <c r="D81" s="1">
        <v>21</v>
      </c>
      <c r="E81" s="1">
        <v>21</v>
      </c>
    </row>
    <row r="82" spans="1:5" ht="15">
      <c r="A82" s="1" t="s">
        <v>146</v>
      </c>
      <c r="B82" s="1" t="s">
        <v>145</v>
      </c>
      <c r="C82" s="1" t="s">
        <v>3</v>
      </c>
      <c r="D82" s="1">
        <v>5</v>
      </c>
      <c r="E82" s="1">
        <v>5</v>
      </c>
    </row>
    <row r="83" spans="1:5" ht="15">
      <c r="A83" s="1" t="s">
        <v>147</v>
      </c>
      <c r="B83" s="1" t="s">
        <v>145</v>
      </c>
      <c r="C83" s="1" t="s">
        <v>3</v>
      </c>
      <c r="D83" s="1">
        <v>176</v>
      </c>
      <c r="E83" s="1">
        <v>168</v>
      </c>
    </row>
    <row r="84" spans="1:5" ht="15">
      <c r="A84" s="1" t="s">
        <v>148</v>
      </c>
      <c r="B84" s="1" t="s">
        <v>145</v>
      </c>
      <c r="C84" s="1" t="s">
        <v>3</v>
      </c>
      <c r="D84" s="1">
        <v>172</v>
      </c>
      <c r="E84" s="1">
        <v>165</v>
      </c>
    </row>
    <row r="85" spans="1:5" ht="15">
      <c r="A85" s="1" t="s">
        <v>149</v>
      </c>
      <c r="B85" s="1" t="s">
        <v>150</v>
      </c>
      <c r="C85" s="1" t="s">
        <v>3</v>
      </c>
      <c r="D85" s="1">
        <v>42</v>
      </c>
      <c r="E85" s="1">
        <v>37</v>
      </c>
    </row>
    <row r="86" spans="1:5" ht="15">
      <c r="A86" s="1" t="s">
        <v>151</v>
      </c>
      <c r="B86" s="1" t="s">
        <v>152</v>
      </c>
      <c r="C86" s="1" t="s">
        <v>3</v>
      </c>
      <c r="D86" s="1">
        <v>63</v>
      </c>
      <c r="E86" s="1">
        <v>58</v>
      </c>
    </row>
    <row r="87" spans="1:5" ht="15">
      <c r="A87" s="1" t="s">
        <v>153</v>
      </c>
      <c r="B87" s="1" t="s">
        <v>154</v>
      </c>
      <c r="C87" s="1" t="s">
        <v>3</v>
      </c>
      <c r="D87" s="1">
        <v>65</v>
      </c>
      <c r="E87" s="1">
        <v>63</v>
      </c>
    </row>
    <row r="88" spans="1:5" ht="15">
      <c r="A88" s="1" t="s">
        <v>155</v>
      </c>
      <c r="B88" s="1" t="s">
        <v>156</v>
      </c>
      <c r="C88" s="1" t="s">
        <v>3</v>
      </c>
      <c r="D88" s="1">
        <v>52</v>
      </c>
      <c r="E88" s="1">
        <v>46</v>
      </c>
    </row>
    <row r="89" spans="1:5" ht="15">
      <c r="A89" s="1" t="s">
        <v>157</v>
      </c>
      <c r="B89" s="1" t="s">
        <v>158</v>
      </c>
      <c r="C89" s="1" t="s">
        <v>3</v>
      </c>
      <c r="D89" s="1">
        <v>49</v>
      </c>
      <c r="E89" s="1">
        <v>43</v>
      </c>
    </row>
    <row r="90" spans="1:5" ht="15">
      <c r="A90" s="1" t="s">
        <v>159</v>
      </c>
      <c r="B90" s="1" t="s">
        <v>160</v>
      </c>
      <c r="C90" s="1" t="s">
        <v>3</v>
      </c>
      <c r="D90" s="1">
        <v>34</v>
      </c>
      <c r="E90" s="1">
        <v>29</v>
      </c>
    </row>
    <row r="91" spans="1:5" ht="15">
      <c r="A91" s="1" t="s">
        <v>161</v>
      </c>
      <c r="B91" s="1" t="s">
        <v>162</v>
      </c>
      <c r="C91" s="1" t="s">
        <v>3</v>
      </c>
      <c r="D91" s="1">
        <v>86</v>
      </c>
      <c r="E91" s="1">
        <v>80</v>
      </c>
    </row>
    <row r="92" spans="1:5" ht="15">
      <c r="A92" s="1" t="s">
        <v>163</v>
      </c>
      <c r="B92" s="1" t="s">
        <v>164</v>
      </c>
      <c r="C92" s="1" t="s">
        <v>3</v>
      </c>
      <c r="D92" s="1">
        <v>143</v>
      </c>
      <c r="E92" s="1">
        <v>130</v>
      </c>
    </row>
    <row r="93" spans="1:5" ht="15">
      <c r="A93" s="1" t="s">
        <v>165</v>
      </c>
      <c r="B93" s="1" t="s">
        <v>156</v>
      </c>
      <c r="C93" s="1" t="s">
        <v>3</v>
      </c>
      <c r="D93" s="1">
        <v>93</v>
      </c>
      <c r="E93" s="1">
        <v>82</v>
      </c>
    </row>
    <row r="94" spans="1:5" ht="15">
      <c r="A94" s="1" t="s">
        <v>166</v>
      </c>
      <c r="B94" s="1" t="s">
        <v>167</v>
      </c>
      <c r="C94" s="1" t="s">
        <v>3</v>
      </c>
      <c r="D94" s="1">
        <v>52</v>
      </c>
      <c r="E94" s="1">
        <v>47</v>
      </c>
    </row>
    <row r="95" spans="1:5" ht="15">
      <c r="A95" s="1" t="s">
        <v>168</v>
      </c>
      <c r="B95" s="1" t="s">
        <v>19</v>
      </c>
      <c r="C95" s="1" t="s">
        <v>3</v>
      </c>
      <c r="D95" s="1">
        <v>10</v>
      </c>
      <c r="E95" s="1">
        <v>9</v>
      </c>
    </row>
    <row r="96" spans="1:5" ht="15">
      <c r="A96" s="1" t="s">
        <v>169</v>
      </c>
      <c r="B96" s="1" t="s">
        <v>170</v>
      </c>
      <c r="C96" s="1" t="s">
        <v>3</v>
      </c>
      <c r="D96" s="1">
        <v>41</v>
      </c>
      <c r="E96" s="1">
        <v>38</v>
      </c>
    </row>
    <row r="97" spans="1:5" ht="15">
      <c r="A97" s="1" t="s">
        <v>171</v>
      </c>
      <c r="B97" s="1" t="s">
        <v>172</v>
      </c>
      <c r="C97" s="1" t="s">
        <v>3</v>
      </c>
      <c r="D97" s="1">
        <v>137</v>
      </c>
      <c r="E97" s="1">
        <v>130</v>
      </c>
    </row>
    <row r="98" spans="1:5" ht="15">
      <c r="A98" s="1" t="s">
        <v>173</v>
      </c>
      <c r="B98" s="1" t="s">
        <v>174</v>
      </c>
      <c r="C98" s="1" t="s">
        <v>3</v>
      </c>
      <c r="D98" s="1">
        <v>52</v>
      </c>
      <c r="E98" s="1">
        <v>51</v>
      </c>
    </row>
    <row r="99" spans="1:5" ht="15">
      <c r="A99" s="1" t="s">
        <v>175</v>
      </c>
      <c r="B99" s="1" t="s">
        <v>176</v>
      </c>
      <c r="C99" s="1" t="s">
        <v>3</v>
      </c>
      <c r="D99" s="1">
        <v>31</v>
      </c>
      <c r="E99" s="1">
        <v>24</v>
      </c>
    </row>
    <row r="100" spans="1:5" ht="15">
      <c r="A100" s="1" t="s">
        <v>177</v>
      </c>
      <c r="B100" s="1" t="s">
        <v>178</v>
      </c>
      <c r="C100" s="1" t="s">
        <v>3</v>
      </c>
      <c r="D100" s="1">
        <v>102</v>
      </c>
      <c r="E100" s="1">
        <v>96</v>
      </c>
    </row>
    <row r="101" spans="1:5" ht="15">
      <c r="A101" s="1" t="s">
        <v>179</v>
      </c>
      <c r="B101" s="1" t="s">
        <v>180</v>
      </c>
      <c r="C101" s="1" t="s">
        <v>3</v>
      </c>
      <c r="D101" s="1">
        <v>59</v>
      </c>
      <c r="E101" s="1">
        <v>54</v>
      </c>
    </row>
    <row r="102" spans="1:5" ht="15">
      <c r="A102" s="1" t="s">
        <v>181</v>
      </c>
      <c r="B102" s="1" t="s">
        <v>100</v>
      </c>
      <c r="C102" s="1" t="s">
        <v>3</v>
      </c>
      <c r="D102" s="1">
        <v>67</v>
      </c>
      <c r="E102" s="1">
        <v>61</v>
      </c>
    </row>
    <row r="103" spans="1:5" ht="15">
      <c r="A103" s="1" t="s">
        <v>182</v>
      </c>
      <c r="B103" s="1" t="s">
        <v>183</v>
      </c>
      <c r="C103" s="1" t="s">
        <v>3</v>
      </c>
      <c r="D103" s="1">
        <v>113</v>
      </c>
      <c r="E103" s="1">
        <v>106</v>
      </c>
    </row>
    <row r="104" spans="1:5" ht="15">
      <c r="A104" s="1" t="s">
        <v>184</v>
      </c>
      <c r="B104" s="1" t="s">
        <v>185</v>
      </c>
      <c r="C104" s="1" t="s">
        <v>3</v>
      </c>
      <c r="D104" s="1">
        <v>53</v>
      </c>
      <c r="E104" s="1">
        <v>52</v>
      </c>
    </row>
    <row r="105" spans="1:5" ht="15">
      <c r="A105" s="1" t="s">
        <v>186</v>
      </c>
      <c r="B105" s="1" t="s">
        <v>187</v>
      </c>
      <c r="C105" s="1" t="s">
        <v>3</v>
      </c>
      <c r="D105" s="1">
        <v>111</v>
      </c>
      <c r="E105" s="1">
        <v>101</v>
      </c>
    </row>
    <row r="106" spans="1:5" ht="15">
      <c r="A106" s="1" t="s">
        <v>188</v>
      </c>
      <c r="B106" s="1" t="s">
        <v>189</v>
      </c>
      <c r="C106" s="1" t="s">
        <v>3</v>
      </c>
      <c r="D106" s="1">
        <v>44</v>
      </c>
      <c r="E106" s="1">
        <v>40</v>
      </c>
    </row>
    <row r="107" spans="1:5" ht="15">
      <c r="A107" s="1" t="s">
        <v>190</v>
      </c>
      <c r="B107" s="1" t="s">
        <v>29</v>
      </c>
      <c r="C107" s="1" t="s">
        <v>3</v>
      </c>
      <c r="D107" s="1">
        <v>75</v>
      </c>
      <c r="E107" s="1">
        <v>72</v>
      </c>
    </row>
    <row r="108" spans="1:5" ht="15">
      <c r="A108" s="1" t="s">
        <v>191</v>
      </c>
      <c r="B108" s="1" t="s">
        <v>192</v>
      </c>
      <c r="C108" s="1" t="s">
        <v>3</v>
      </c>
      <c r="D108" s="1">
        <v>112</v>
      </c>
      <c r="E108" s="1">
        <v>99</v>
      </c>
    </row>
    <row r="109" spans="1:5" ht="15">
      <c r="A109" s="1" t="s">
        <v>193</v>
      </c>
      <c r="B109" s="1" t="s">
        <v>194</v>
      </c>
      <c r="C109" s="1" t="s">
        <v>3</v>
      </c>
      <c r="D109" s="1">
        <v>41</v>
      </c>
      <c r="E109" s="1">
        <v>40</v>
      </c>
    </row>
    <row r="110" spans="1:5" ht="15">
      <c r="A110" s="1" t="s">
        <v>195</v>
      </c>
      <c r="B110" s="1" t="s">
        <v>64</v>
      </c>
      <c r="C110" s="1" t="s">
        <v>3</v>
      </c>
      <c r="D110" s="1">
        <v>111</v>
      </c>
      <c r="E110" s="1">
        <v>99</v>
      </c>
    </row>
    <row r="111" spans="1:5" ht="15">
      <c r="A111" s="1" t="s">
        <v>196</v>
      </c>
      <c r="B111" s="1" t="s">
        <v>64</v>
      </c>
      <c r="C111" s="1" t="s">
        <v>3</v>
      </c>
      <c r="D111" s="1">
        <v>18</v>
      </c>
      <c r="E111" s="1">
        <v>18</v>
      </c>
    </row>
    <row r="112" spans="1:5" ht="15">
      <c r="A112" s="1" t="s">
        <v>197</v>
      </c>
      <c r="B112" s="1" t="s">
        <v>198</v>
      </c>
      <c r="C112" s="1" t="s">
        <v>3</v>
      </c>
      <c r="D112" s="1">
        <v>62</v>
      </c>
      <c r="E112" s="1">
        <v>56</v>
      </c>
    </row>
    <row r="113" spans="1:5" ht="15">
      <c r="A113" s="1" t="s">
        <v>199</v>
      </c>
      <c r="B113" s="1" t="s">
        <v>200</v>
      </c>
      <c r="C113" s="1" t="s">
        <v>3</v>
      </c>
      <c r="D113" s="1">
        <v>40</v>
      </c>
      <c r="E113" s="1">
        <v>33</v>
      </c>
    </row>
    <row r="114" spans="1:5" ht="15">
      <c r="A114" s="1" t="s">
        <v>201</v>
      </c>
      <c r="B114" s="1" t="s">
        <v>202</v>
      </c>
      <c r="C114" s="1" t="s">
        <v>3</v>
      </c>
      <c r="D114" s="1">
        <v>11</v>
      </c>
      <c r="E114" s="1">
        <v>11</v>
      </c>
    </row>
    <row r="115" spans="1:5" ht="15">
      <c r="A115" s="1" t="s">
        <v>203</v>
      </c>
      <c r="B115" s="1" t="s">
        <v>204</v>
      </c>
      <c r="C115" s="1" t="s">
        <v>3</v>
      </c>
      <c r="D115" s="1">
        <v>25</v>
      </c>
      <c r="E115" s="1">
        <v>20</v>
      </c>
    </row>
    <row r="116" spans="1:5" ht="15">
      <c r="A116" s="1" t="s">
        <v>205</v>
      </c>
      <c r="B116" s="1" t="s">
        <v>126</v>
      </c>
      <c r="C116" s="1" t="s">
        <v>3</v>
      </c>
      <c r="D116" s="1">
        <v>16</v>
      </c>
      <c r="E116" s="1">
        <v>16</v>
      </c>
    </row>
    <row r="117" spans="1:5" ht="15">
      <c r="A117" s="1" t="s">
        <v>206</v>
      </c>
      <c r="B117" s="1" t="s">
        <v>207</v>
      </c>
      <c r="C117" s="1" t="s">
        <v>3</v>
      </c>
      <c r="D117" s="1">
        <v>36</v>
      </c>
      <c r="E117" s="1">
        <v>33</v>
      </c>
    </row>
    <row r="118" spans="1:5" ht="15">
      <c r="A118" s="1" t="s">
        <v>208</v>
      </c>
      <c r="B118" s="1" t="s">
        <v>209</v>
      </c>
      <c r="C118" s="1" t="s">
        <v>3</v>
      </c>
      <c r="D118" s="1">
        <v>31</v>
      </c>
      <c r="E118" s="1">
        <v>25</v>
      </c>
    </row>
    <row r="119" spans="1:5" ht="15">
      <c r="A119" s="1" t="s">
        <v>210</v>
      </c>
      <c r="B119" s="1" t="s">
        <v>211</v>
      </c>
      <c r="C119" s="1" t="s">
        <v>3</v>
      </c>
      <c r="D119" s="1">
        <v>18</v>
      </c>
      <c r="E119" s="1">
        <v>17</v>
      </c>
    </row>
    <row r="120" spans="1:5" ht="15">
      <c r="A120" s="1" t="s">
        <v>212</v>
      </c>
      <c r="B120" s="1" t="s">
        <v>213</v>
      </c>
      <c r="C120" s="1" t="s">
        <v>3</v>
      </c>
      <c r="D120" s="1">
        <v>44</v>
      </c>
      <c r="E120" s="1">
        <v>40</v>
      </c>
    </row>
    <row r="121" spans="1:5" ht="15">
      <c r="A121" s="1" t="s">
        <v>214</v>
      </c>
      <c r="B121" s="1" t="s">
        <v>215</v>
      </c>
      <c r="C121" s="1" t="s">
        <v>3</v>
      </c>
      <c r="D121" s="1">
        <v>8</v>
      </c>
      <c r="E121" s="1">
        <v>8</v>
      </c>
    </row>
    <row r="122" spans="1:5" ht="15">
      <c r="A122" s="1" t="s">
        <v>216</v>
      </c>
      <c r="B122" s="1" t="s">
        <v>126</v>
      </c>
      <c r="C122" s="1" t="s">
        <v>3</v>
      </c>
      <c r="D122" s="1">
        <v>176</v>
      </c>
      <c r="E122" s="1">
        <v>163</v>
      </c>
    </row>
    <row r="123" spans="1:5" ht="15">
      <c r="A123" s="1" t="s">
        <v>217</v>
      </c>
      <c r="B123" s="1" t="s">
        <v>218</v>
      </c>
      <c r="C123" s="1" t="s">
        <v>3</v>
      </c>
      <c r="D123" s="1">
        <v>15</v>
      </c>
      <c r="E123" s="1">
        <v>14</v>
      </c>
    </row>
    <row r="124" spans="1:5" ht="15">
      <c r="A124" s="1" t="s">
        <v>217</v>
      </c>
      <c r="B124" s="1" t="s">
        <v>219</v>
      </c>
      <c r="C124" s="1" t="s">
        <v>3</v>
      </c>
      <c r="D124" s="1">
        <v>18</v>
      </c>
      <c r="E124" s="1">
        <v>16</v>
      </c>
    </row>
    <row r="125" spans="1:5" ht="15">
      <c r="A125" s="1" t="s">
        <v>220</v>
      </c>
      <c r="B125" s="1" t="s">
        <v>221</v>
      </c>
      <c r="C125" s="1" t="s">
        <v>3</v>
      </c>
      <c r="D125" s="1">
        <v>16</v>
      </c>
      <c r="E125" s="1">
        <v>16</v>
      </c>
    </row>
    <row r="126" spans="1:5" ht="15">
      <c r="A126" s="1" t="s">
        <v>222</v>
      </c>
      <c r="B126" s="1" t="s">
        <v>223</v>
      </c>
      <c r="C126" s="1" t="s">
        <v>3</v>
      </c>
      <c r="D126" s="1">
        <v>32</v>
      </c>
      <c r="E126" s="1">
        <v>25</v>
      </c>
    </row>
    <row r="127" spans="1:5" ht="15">
      <c r="A127" s="1" t="s">
        <v>224</v>
      </c>
      <c r="B127" s="1" t="s">
        <v>225</v>
      </c>
      <c r="C127" s="1" t="s">
        <v>3</v>
      </c>
      <c r="D127" s="1">
        <v>117</v>
      </c>
      <c r="E127" s="1">
        <v>112</v>
      </c>
    </row>
    <row r="128" spans="1:5" ht="15">
      <c r="A128" s="1" t="s">
        <v>226</v>
      </c>
      <c r="B128" s="1" t="s">
        <v>227</v>
      </c>
      <c r="C128" s="1" t="s">
        <v>3</v>
      </c>
      <c r="D128" s="1">
        <v>53</v>
      </c>
      <c r="E128" s="1">
        <v>49</v>
      </c>
    </row>
    <row r="129" spans="1:5" ht="15">
      <c r="A129" s="1" t="s">
        <v>228</v>
      </c>
      <c r="B129" s="1" t="s">
        <v>229</v>
      </c>
      <c r="C129" s="1" t="s">
        <v>3</v>
      </c>
      <c r="D129" s="1">
        <v>56</v>
      </c>
      <c r="E129" s="1">
        <v>47</v>
      </c>
    </row>
    <row r="130" spans="1:5" ht="15">
      <c r="A130" s="1" t="s">
        <v>230</v>
      </c>
      <c r="B130" s="1" t="s">
        <v>231</v>
      </c>
      <c r="C130" s="1" t="s">
        <v>3</v>
      </c>
      <c r="D130" s="1">
        <v>72</v>
      </c>
      <c r="E130" s="1">
        <v>68</v>
      </c>
    </row>
    <row r="131" spans="1:5" ht="15">
      <c r="A131" s="1" t="s">
        <v>232</v>
      </c>
      <c r="B131" s="1" t="s">
        <v>231</v>
      </c>
      <c r="C131" s="1" t="s">
        <v>3</v>
      </c>
      <c r="D131" s="1">
        <v>37</v>
      </c>
      <c r="E131" s="1">
        <v>32</v>
      </c>
    </row>
    <row r="132" spans="1:5" ht="15">
      <c r="A132" s="1" t="s">
        <v>233</v>
      </c>
      <c r="B132" s="1" t="s">
        <v>234</v>
      </c>
      <c r="C132" s="1" t="s">
        <v>3</v>
      </c>
      <c r="D132" s="1">
        <v>38</v>
      </c>
      <c r="E132" s="1">
        <v>37</v>
      </c>
    </row>
    <row r="133" spans="1:5" ht="15">
      <c r="A133" s="1" t="s">
        <v>235</v>
      </c>
      <c r="B133" s="1" t="s">
        <v>31</v>
      </c>
      <c r="C133" s="1" t="s">
        <v>3</v>
      </c>
      <c r="D133" s="1">
        <v>180</v>
      </c>
      <c r="E133" s="1">
        <v>167</v>
      </c>
    </row>
    <row r="134" spans="1:5" ht="15">
      <c r="A134" s="1" t="s">
        <v>236</v>
      </c>
      <c r="B134" s="1" t="s">
        <v>237</v>
      </c>
      <c r="C134" s="1" t="s">
        <v>3</v>
      </c>
      <c r="D134" s="1">
        <v>6</v>
      </c>
      <c r="E134" s="1">
        <v>6</v>
      </c>
    </row>
    <row r="135" spans="1:5" ht="15">
      <c r="A135" s="1" t="s">
        <v>238</v>
      </c>
      <c r="B135" s="1" t="s">
        <v>239</v>
      </c>
      <c r="C135" s="1" t="s">
        <v>3</v>
      </c>
      <c r="D135" s="1">
        <v>65</v>
      </c>
      <c r="E135" s="1">
        <v>59</v>
      </c>
    </row>
    <row r="136" spans="1:5" ht="15">
      <c r="A136" s="1" t="s">
        <v>240</v>
      </c>
      <c r="B136" s="1" t="s">
        <v>241</v>
      </c>
      <c r="C136" s="1" t="s">
        <v>3</v>
      </c>
      <c r="D136" s="1">
        <v>93</v>
      </c>
      <c r="E136" s="1">
        <v>88</v>
      </c>
    </row>
    <row r="137" spans="1:5" ht="15">
      <c r="A137" s="1" t="s">
        <v>242</v>
      </c>
      <c r="B137" s="1" t="s">
        <v>243</v>
      </c>
      <c r="C137" s="1" t="s">
        <v>3</v>
      </c>
      <c r="D137" s="1">
        <v>41</v>
      </c>
      <c r="E137" s="1">
        <v>39</v>
      </c>
    </row>
    <row r="138" spans="1:5" ht="15">
      <c r="A138" s="1" t="s">
        <v>244</v>
      </c>
      <c r="B138" s="1" t="s">
        <v>239</v>
      </c>
      <c r="C138" s="1" t="s">
        <v>3</v>
      </c>
      <c r="D138" s="1">
        <v>14</v>
      </c>
      <c r="E138" s="1">
        <v>13</v>
      </c>
    </row>
    <row r="139" spans="1:5" ht="15">
      <c r="A139" s="1" t="s">
        <v>245</v>
      </c>
      <c r="B139" s="1" t="s">
        <v>246</v>
      </c>
      <c r="C139" s="1" t="s">
        <v>3</v>
      </c>
      <c r="D139" s="1">
        <v>163</v>
      </c>
      <c r="E139" s="1">
        <v>143</v>
      </c>
    </row>
    <row r="140" spans="1:5" ht="15">
      <c r="A140" s="1" t="s">
        <v>247</v>
      </c>
      <c r="B140" s="1" t="s">
        <v>248</v>
      </c>
      <c r="C140" s="1" t="s">
        <v>3</v>
      </c>
      <c r="D140" s="1">
        <v>42</v>
      </c>
      <c r="E140" s="1">
        <v>38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2">
      <selection activeCell="A1" sqref="A1:IV16384"/>
    </sheetView>
  </sheetViews>
  <sheetFormatPr defaultColWidth="9.140625" defaultRowHeight="12.75"/>
  <cols>
    <col min="1" max="1" width="36.8515625" style="0" customWidth="1"/>
    <col min="2" max="2" width="20.8515625" style="0" customWidth="1"/>
    <col min="4" max="4" width="12.8515625" style="0" customWidth="1"/>
    <col min="5" max="5" width="13.140625" style="0" customWidth="1"/>
  </cols>
  <sheetData>
    <row r="1" spans="1:5" ht="84" customHeight="1">
      <c r="A1" s="12" t="s">
        <v>441</v>
      </c>
      <c r="B1" s="11"/>
      <c r="C1" s="11"/>
      <c r="D1" s="11"/>
      <c r="E1" s="11"/>
    </row>
    <row r="2" spans="1:5" ht="30">
      <c r="A2" s="1" t="s">
        <v>249</v>
      </c>
      <c r="B2" s="1" t="s">
        <v>250</v>
      </c>
      <c r="C2" s="1" t="s">
        <v>0</v>
      </c>
      <c r="D2" s="2" t="s">
        <v>251</v>
      </c>
      <c r="E2" s="2" t="s">
        <v>252</v>
      </c>
    </row>
    <row r="3" spans="1:5" ht="15">
      <c r="A3" s="1" t="s">
        <v>1</v>
      </c>
      <c r="B3" s="1" t="s">
        <v>2</v>
      </c>
      <c r="C3" s="1" t="s">
        <v>3</v>
      </c>
      <c r="D3" s="1">
        <v>99</v>
      </c>
      <c r="E3" s="1">
        <v>91</v>
      </c>
    </row>
    <row r="4" spans="1:5" ht="15">
      <c r="A4" s="1" t="s">
        <v>4</v>
      </c>
      <c r="B4" s="1" t="s">
        <v>5</v>
      </c>
      <c r="C4" s="1" t="s">
        <v>3</v>
      </c>
      <c r="D4" s="1">
        <v>13</v>
      </c>
      <c r="E4" s="1">
        <v>12</v>
      </c>
    </row>
    <row r="5" spans="1:5" ht="15">
      <c r="A5" s="1" t="s">
        <v>6</v>
      </c>
      <c r="B5" s="1" t="s">
        <v>7</v>
      </c>
      <c r="C5" s="1" t="s">
        <v>3</v>
      </c>
      <c r="D5" s="1">
        <v>63</v>
      </c>
      <c r="E5" s="1">
        <v>55</v>
      </c>
    </row>
    <row r="6" spans="1:5" ht="15">
      <c r="A6" s="1" t="s">
        <v>8</v>
      </c>
      <c r="B6" s="1" t="s">
        <v>9</v>
      </c>
      <c r="C6" s="1" t="s">
        <v>3</v>
      </c>
      <c r="D6" s="1">
        <v>60</v>
      </c>
      <c r="E6" s="1">
        <v>55</v>
      </c>
    </row>
    <row r="7" spans="1:5" ht="15">
      <c r="A7" s="1" t="s">
        <v>10</v>
      </c>
      <c r="B7" s="1" t="s">
        <v>11</v>
      </c>
      <c r="C7" s="1" t="s">
        <v>3</v>
      </c>
      <c r="D7" s="1">
        <v>129</v>
      </c>
      <c r="E7" s="1">
        <v>123</v>
      </c>
    </row>
    <row r="8" spans="1:5" ht="15">
      <c r="A8" s="1" t="s">
        <v>12</v>
      </c>
      <c r="B8" s="1" t="s">
        <v>13</v>
      </c>
      <c r="C8" s="1" t="s">
        <v>3</v>
      </c>
      <c r="D8" s="1">
        <v>96</v>
      </c>
      <c r="E8" s="1">
        <v>91</v>
      </c>
    </row>
    <row r="9" spans="1:5" ht="15">
      <c r="A9" s="1" t="s">
        <v>14</v>
      </c>
      <c r="B9" s="1" t="s">
        <v>15</v>
      </c>
      <c r="C9" s="1" t="s">
        <v>3</v>
      </c>
      <c r="D9" s="1">
        <v>76</v>
      </c>
      <c r="E9" s="1">
        <v>71</v>
      </c>
    </row>
    <row r="10" spans="1:5" ht="15">
      <c r="A10" s="1" t="s">
        <v>16</v>
      </c>
      <c r="B10" s="1" t="s">
        <v>17</v>
      </c>
      <c r="C10" s="1" t="s">
        <v>3</v>
      </c>
      <c r="D10" s="1">
        <v>22</v>
      </c>
      <c r="E10" s="1">
        <v>21</v>
      </c>
    </row>
    <row r="11" spans="1:5" ht="15">
      <c r="A11" s="1" t="s">
        <v>18</v>
      </c>
      <c r="B11" s="1" t="s">
        <v>19</v>
      </c>
      <c r="C11" s="1" t="s">
        <v>3</v>
      </c>
      <c r="D11" s="1">
        <v>7</v>
      </c>
      <c r="E11" s="1">
        <v>6</v>
      </c>
    </row>
    <row r="12" spans="1:5" ht="15">
      <c r="A12" s="1" t="s">
        <v>20</v>
      </c>
      <c r="B12" s="1" t="s">
        <v>21</v>
      </c>
      <c r="C12" s="1" t="s">
        <v>3</v>
      </c>
      <c r="D12" s="1">
        <v>224</v>
      </c>
      <c r="E12" s="1">
        <v>201</v>
      </c>
    </row>
    <row r="13" spans="1:5" ht="15">
      <c r="A13" s="1" t="s">
        <v>22</v>
      </c>
      <c r="B13" s="1" t="s">
        <v>23</v>
      </c>
      <c r="C13" s="1" t="s">
        <v>3</v>
      </c>
      <c r="D13" s="1">
        <v>17</v>
      </c>
      <c r="E13" s="1">
        <v>15</v>
      </c>
    </row>
    <row r="14" spans="1:5" ht="15">
      <c r="A14" s="1" t="s">
        <v>24</v>
      </c>
      <c r="B14" s="1" t="s">
        <v>25</v>
      </c>
      <c r="C14" s="1" t="s">
        <v>3</v>
      </c>
      <c r="D14" s="1">
        <v>6</v>
      </c>
      <c r="E14" s="1">
        <v>6</v>
      </c>
    </row>
    <row r="15" spans="1:5" ht="15">
      <c r="A15" s="1" t="s">
        <v>26</v>
      </c>
      <c r="B15" s="1" t="s">
        <v>27</v>
      </c>
      <c r="C15" s="1" t="s">
        <v>3</v>
      </c>
      <c r="D15" s="1">
        <v>29</v>
      </c>
      <c r="E15" s="1">
        <v>28</v>
      </c>
    </row>
    <row r="16" spans="1:5" ht="15">
      <c r="A16" s="1" t="s">
        <v>28</v>
      </c>
      <c r="B16" s="1" t="s">
        <v>29</v>
      </c>
      <c r="C16" s="1" t="s">
        <v>3</v>
      </c>
      <c r="D16" s="1">
        <v>111</v>
      </c>
      <c r="E16" s="1">
        <v>101</v>
      </c>
    </row>
    <row r="17" spans="1:5" ht="15">
      <c r="A17" s="1" t="s">
        <v>30</v>
      </c>
      <c r="B17" s="1" t="s">
        <v>31</v>
      </c>
      <c r="C17" s="1" t="s">
        <v>3</v>
      </c>
      <c r="D17" s="1">
        <v>47</v>
      </c>
      <c r="E17" s="1">
        <v>45</v>
      </c>
    </row>
    <row r="18" spans="1:5" ht="15">
      <c r="A18" s="1" t="s">
        <v>32</v>
      </c>
      <c r="B18" s="1" t="s">
        <v>33</v>
      </c>
      <c r="C18" s="1" t="s">
        <v>3</v>
      </c>
      <c r="D18" s="1">
        <v>69</v>
      </c>
      <c r="E18" s="1">
        <v>60</v>
      </c>
    </row>
    <row r="19" spans="1:5" ht="15">
      <c r="A19" s="1" t="s">
        <v>34</v>
      </c>
      <c r="B19" s="1" t="s">
        <v>29</v>
      </c>
      <c r="C19" s="1" t="s">
        <v>3</v>
      </c>
      <c r="D19" s="1">
        <v>45</v>
      </c>
      <c r="E19" s="1">
        <v>45</v>
      </c>
    </row>
    <row r="20" spans="1:5" ht="15">
      <c r="A20" s="1" t="s">
        <v>35</v>
      </c>
      <c r="B20" s="1" t="s">
        <v>36</v>
      </c>
      <c r="C20" s="1" t="s">
        <v>3</v>
      </c>
      <c r="D20" s="1">
        <v>73</v>
      </c>
      <c r="E20" s="1">
        <v>62</v>
      </c>
    </row>
    <row r="21" spans="1:5" ht="15">
      <c r="A21" s="1" t="s">
        <v>37</v>
      </c>
      <c r="B21" s="1" t="s">
        <v>38</v>
      </c>
      <c r="C21" s="1" t="s">
        <v>3</v>
      </c>
      <c r="D21" s="1">
        <v>33</v>
      </c>
      <c r="E21" s="1">
        <v>30</v>
      </c>
    </row>
    <row r="22" spans="1:5" ht="15">
      <c r="A22" s="1" t="s">
        <v>39</v>
      </c>
      <c r="B22" s="1" t="s">
        <v>40</v>
      </c>
      <c r="C22" s="1" t="s">
        <v>3</v>
      </c>
      <c r="D22" s="1">
        <v>22</v>
      </c>
      <c r="E22" s="1">
        <v>21</v>
      </c>
    </row>
    <row r="23" spans="1:5" ht="15">
      <c r="A23" s="1" t="s">
        <v>41</v>
      </c>
      <c r="B23" s="1" t="s">
        <v>42</v>
      </c>
      <c r="C23" s="1" t="s">
        <v>3</v>
      </c>
      <c r="D23" s="1">
        <v>31</v>
      </c>
      <c r="E23" s="1">
        <v>29</v>
      </c>
    </row>
    <row r="24" spans="1:5" ht="15">
      <c r="A24" s="1" t="s">
        <v>43</v>
      </c>
      <c r="B24" s="1" t="s">
        <v>44</v>
      </c>
      <c r="C24" s="1" t="s">
        <v>3</v>
      </c>
      <c r="D24" s="1">
        <v>76</v>
      </c>
      <c r="E24" s="1">
        <v>68</v>
      </c>
    </row>
    <row r="25" spans="1:5" ht="15">
      <c r="A25" s="1" t="s">
        <v>45</v>
      </c>
      <c r="B25" s="1" t="s">
        <v>46</v>
      </c>
      <c r="C25" s="1" t="s">
        <v>3</v>
      </c>
      <c r="D25" s="1">
        <v>22</v>
      </c>
      <c r="E25" s="1">
        <v>19</v>
      </c>
    </row>
    <row r="26" spans="1:5" ht="15">
      <c r="A26" s="1" t="s">
        <v>47</v>
      </c>
      <c r="B26" s="1" t="s">
        <v>48</v>
      </c>
      <c r="C26" s="1" t="s">
        <v>3</v>
      </c>
      <c r="D26" s="1">
        <v>6</v>
      </c>
      <c r="E26" s="1">
        <v>6</v>
      </c>
    </row>
    <row r="27" spans="1:5" ht="15">
      <c r="A27" s="1" t="s">
        <v>49</v>
      </c>
      <c r="B27" s="1" t="s">
        <v>50</v>
      </c>
      <c r="C27" s="1" t="s">
        <v>3</v>
      </c>
      <c r="D27" s="1">
        <v>109</v>
      </c>
      <c r="E27" s="1">
        <v>97</v>
      </c>
    </row>
    <row r="28" spans="1:5" ht="15">
      <c r="A28" s="1" t="s">
        <v>51</v>
      </c>
      <c r="B28" s="1" t="s">
        <v>44</v>
      </c>
      <c r="C28" s="1" t="s">
        <v>3</v>
      </c>
      <c r="D28" s="1">
        <v>86</v>
      </c>
      <c r="E28" s="1">
        <v>78</v>
      </c>
    </row>
    <row r="29" spans="1:5" ht="15">
      <c r="A29" s="1" t="s">
        <v>52</v>
      </c>
      <c r="B29" s="1" t="s">
        <v>53</v>
      </c>
      <c r="C29" s="1" t="s">
        <v>3</v>
      </c>
      <c r="D29" s="1">
        <v>16</v>
      </c>
      <c r="E29" s="1">
        <v>15</v>
      </c>
    </row>
    <row r="30" spans="1:5" ht="15">
      <c r="A30" s="1" t="s">
        <v>54</v>
      </c>
      <c r="B30" s="1" t="s">
        <v>55</v>
      </c>
      <c r="C30" s="1" t="s">
        <v>3</v>
      </c>
      <c r="D30" s="1">
        <v>42</v>
      </c>
      <c r="E30" s="1">
        <v>36</v>
      </c>
    </row>
    <row r="31" spans="1:5" ht="15">
      <c r="A31" s="1" t="s">
        <v>56</v>
      </c>
      <c r="B31" s="1" t="s">
        <v>57</v>
      </c>
      <c r="C31" s="1" t="s">
        <v>3</v>
      </c>
      <c r="D31" s="1">
        <v>61</v>
      </c>
      <c r="E31" s="1">
        <v>60</v>
      </c>
    </row>
    <row r="32" spans="1:5" ht="15">
      <c r="A32" s="1" t="s">
        <v>58</v>
      </c>
      <c r="B32" s="1" t="s">
        <v>29</v>
      </c>
      <c r="C32" s="1" t="s">
        <v>3</v>
      </c>
      <c r="D32" s="1">
        <v>170</v>
      </c>
      <c r="E32" s="1">
        <v>158</v>
      </c>
    </row>
    <row r="33" spans="1:5" ht="15">
      <c r="A33" s="1" t="s">
        <v>59</v>
      </c>
      <c r="B33" s="1" t="s">
        <v>60</v>
      </c>
      <c r="C33" s="1" t="s">
        <v>3</v>
      </c>
      <c r="D33" s="1">
        <v>14</v>
      </c>
      <c r="E33" s="1">
        <v>13</v>
      </c>
    </row>
    <row r="34" spans="1:5" ht="15">
      <c r="A34" s="1" t="s">
        <v>61</v>
      </c>
      <c r="B34" s="1" t="s">
        <v>62</v>
      </c>
      <c r="C34" s="1" t="s">
        <v>3</v>
      </c>
      <c r="D34" s="1">
        <v>22</v>
      </c>
      <c r="E34" s="1">
        <v>22</v>
      </c>
    </row>
    <row r="35" spans="1:5" ht="15">
      <c r="A35" s="1" t="s">
        <v>63</v>
      </c>
      <c r="B35" s="1" t="s">
        <v>64</v>
      </c>
      <c r="C35" s="1" t="s">
        <v>3</v>
      </c>
      <c r="D35" s="1">
        <v>12</v>
      </c>
      <c r="E35" s="1">
        <v>11</v>
      </c>
    </row>
    <row r="36" spans="1:5" ht="15">
      <c r="A36" s="1" t="s">
        <v>65</v>
      </c>
      <c r="B36" s="1" t="s">
        <v>66</v>
      </c>
      <c r="C36" s="1" t="s">
        <v>3</v>
      </c>
      <c r="D36" s="1">
        <v>58</v>
      </c>
      <c r="E36" s="1">
        <v>55</v>
      </c>
    </row>
    <row r="37" spans="1:5" ht="15">
      <c r="A37" s="1" t="s">
        <v>67</v>
      </c>
      <c r="B37" s="1" t="s">
        <v>68</v>
      </c>
      <c r="C37" s="1" t="s">
        <v>3</v>
      </c>
      <c r="D37" s="1">
        <v>7</v>
      </c>
      <c r="E37" s="1">
        <v>7</v>
      </c>
    </row>
    <row r="38" spans="1:5" ht="15">
      <c r="A38" s="1" t="s">
        <v>69</v>
      </c>
      <c r="B38" s="1" t="s">
        <v>70</v>
      </c>
      <c r="C38" s="1" t="s">
        <v>3</v>
      </c>
      <c r="D38" s="1">
        <v>124</v>
      </c>
      <c r="E38" s="1">
        <v>114</v>
      </c>
    </row>
    <row r="39" spans="1:5" ht="15">
      <c r="A39" s="1" t="s">
        <v>71</v>
      </c>
      <c r="B39" s="1" t="s">
        <v>72</v>
      </c>
      <c r="C39" s="1" t="s">
        <v>3</v>
      </c>
      <c r="D39" s="1">
        <v>38</v>
      </c>
      <c r="E39" s="1">
        <v>32</v>
      </c>
    </row>
    <row r="40" spans="1:5" ht="15">
      <c r="A40" s="1" t="s">
        <v>73</v>
      </c>
      <c r="B40" s="1" t="s">
        <v>74</v>
      </c>
      <c r="C40" s="1" t="s">
        <v>3</v>
      </c>
      <c r="D40" s="1">
        <v>91</v>
      </c>
      <c r="E40" s="1">
        <v>83</v>
      </c>
    </row>
    <row r="41" spans="1:5" ht="15">
      <c r="A41" s="1" t="s">
        <v>75</v>
      </c>
      <c r="B41" s="1" t="s">
        <v>76</v>
      </c>
      <c r="C41" s="1" t="s">
        <v>3</v>
      </c>
      <c r="D41" s="1">
        <v>11</v>
      </c>
      <c r="E41" s="1">
        <v>9</v>
      </c>
    </row>
    <row r="42" spans="1:5" ht="15">
      <c r="A42" s="1" t="s">
        <v>77</v>
      </c>
      <c r="B42" s="1" t="s">
        <v>78</v>
      </c>
      <c r="C42" s="1" t="s">
        <v>3</v>
      </c>
      <c r="D42" s="1">
        <v>6</v>
      </c>
      <c r="E42" s="1">
        <v>5</v>
      </c>
    </row>
    <row r="43" spans="1:5" ht="15">
      <c r="A43" s="1" t="s">
        <v>79</v>
      </c>
      <c r="B43" s="1" t="s">
        <v>80</v>
      </c>
      <c r="C43" s="1" t="s">
        <v>3</v>
      </c>
      <c r="D43" s="1">
        <v>163</v>
      </c>
      <c r="E43" s="1">
        <v>151</v>
      </c>
    </row>
    <row r="44" spans="1:5" ht="15">
      <c r="A44" s="1" t="s">
        <v>81</v>
      </c>
      <c r="B44" s="1" t="s">
        <v>82</v>
      </c>
      <c r="C44" s="1" t="s">
        <v>3</v>
      </c>
      <c r="D44" s="1">
        <v>69</v>
      </c>
      <c r="E44" s="1">
        <v>65</v>
      </c>
    </row>
    <row r="45" spans="1:5" ht="15">
      <c r="A45" s="1" t="s">
        <v>83</v>
      </c>
      <c r="B45" s="1" t="s">
        <v>84</v>
      </c>
      <c r="C45" s="1" t="s">
        <v>3</v>
      </c>
      <c r="D45" s="1">
        <v>11</v>
      </c>
      <c r="E45" s="1">
        <v>10</v>
      </c>
    </row>
    <row r="46" spans="1:5" ht="15">
      <c r="A46" s="1" t="s">
        <v>85</v>
      </c>
      <c r="B46" s="1" t="s">
        <v>64</v>
      </c>
      <c r="C46" s="1" t="s">
        <v>3</v>
      </c>
      <c r="D46" s="1">
        <v>164</v>
      </c>
      <c r="E46" s="1">
        <v>141</v>
      </c>
    </row>
    <row r="47" spans="1:5" ht="15">
      <c r="A47" s="1" t="s">
        <v>86</v>
      </c>
      <c r="B47" s="1" t="s">
        <v>25</v>
      </c>
      <c r="C47" s="1" t="s">
        <v>3</v>
      </c>
      <c r="D47" s="1">
        <v>151</v>
      </c>
      <c r="E47" s="1">
        <v>139</v>
      </c>
    </row>
    <row r="48" spans="1:5" ht="15">
      <c r="A48" s="1" t="s">
        <v>87</v>
      </c>
      <c r="B48" s="1" t="s">
        <v>88</v>
      </c>
      <c r="C48" s="1" t="s">
        <v>3</v>
      </c>
      <c r="D48" s="1">
        <v>61</v>
      </c>
      <c r="E48" s="1">
        <v>55</v>
      </c>
    </row>
    <row r="49" spans="1:5" ht="15">
      <c r="A49" s="1" t="s">
        <v>89</v>
      </c>
      <c r="B49" s="1" t="s">
        <v>90</v>
      </c>
      <c r="C49" s="1" t="s">
        <v>3</v>
      </c>
      <c r="D49" s="1">
        <v>60</v>
      </c>
      <c r="E49" s="1">
        <v>54</v>
      </c>
    </row>
    <row r="50" spans="1:5" ht="15">
      <c r="A50" s="1" t="s">
        <v>91</v>
      </c>
      <c r="B50" s="1" t="s">
        <v>92</v>
      </c>
      <c r="C50" s="1" t="s">
        <v>3</v>
      </c>
      <c r="D50" s="1">
        <v>128</v>
      </c>
      <c r="E50" s="1">
        <v>120</v>
      </c>
    </row>
    <row r="51" spans="1:5" ht="15">
      <c r="A51" s="1" t="s">
        <v>93</v>
      </c>
      <c r="B51" s="1" t="s">
        <v>94</v>
      </c>
      <c r="C51" s="1" t="s">
        <v>3</v>
      </c>
      <c r="D51" s="1">
        <v>131</v>
      </c>
      <c r="E51" s="1">
        <v>125</v>
      </c>
    </row>
    <row r="52" spans="1:5" ht="15">
      <c r="A52" s="1" t="s">
        <v>95</v>
      </c>
      <c r="B52" s="1" t="s">
        <v>96</v>
      </c>
      <c r="C52" s="1" t="s">
        <v>3</v>
      </c>
      <c r="D52" s="1">
        <v>86</v>
      </c>
      <c r="E52" s="1">
        <v>79</v>
      </c>
    </row>
    <row r="53" spans="1:5" ht="15">
      <c r="A53" s="1" t="s">
        <v>97</v>
      </c>
      <c r="B53" s="1" t="s">
        <v>98</v>
      </c>
      <c r="C53" s="1" t="s">
        <v>3</v>
      </c>
      <c r="D53" s="1">
        <v>75</v>
      </c>
      <c r="E53" s="1">
        <v>73</v>
      </c>
    </row>
    <row r="54" spans="1:5" ht="15">
      <c r="A54" s="1" t="s">
        <v>99</v>
      </c>
      <c r="B54" s="1" t="s">
        <v>100</v>
      </c>
      <c r="C54" s="1" t="s">
        <v>3</v>
      </c>
      <c r="D54" s="1">
        <v>54</v>
      </c>
      <c r="E54" s="1">
        <v>49</v>
      </c>
    </row>
    <row r="55" spans="1:5" ht="15">
      <c r="A55" s="1" t="s">
        <v>99</v>
      </c>
      <c r="B55" s="1" t="s">
        <v>101</v>
      </c>
      <c r="C55" s="1" t="s">
        <v>3</v>
      </c>
      <c r="D55" s="1">
        <v>55</v>
      </c>
      <c r="E55" s="1">
        <v>48</v>
      </c>
    </row>
    <row r="56" spans="1:5" ht="15">
      <c r="A56" s="1" t="s">
        <v>102</v>
      </c>
      <c r="B56" s="1" t="s">
        <v>103</v>
      </c>
      <c r="C56" s="1" t="s">
        <v>3</v>
      </c>
      <c r="D56" s="1">
        <v>96</v>
      </c>
      <c r="E56" s="1">
        <v>87</v>
      </c>
    </row>
    <row r="57" spans="1:5" ht="15">
      <c r="A57" s="1" t="s">
        <v>104</v>
      </c>
      <c r="B57" s="1" t="s">
        <v>105</v>
      </c>
      <c r="C57" s="1" t="s">
        <v>3</v>
      </c>
      <c r="D57" s="1">
        <v>67</v>
      </c>
      <c r="E57" s="1">
        <v>62</v>
      </c>
    </row>
    <row r="58" spans="1:5" ht="15">
      <c r="A58" s="1" t="s">
        <v>106</v>
      </c>
      <c r="B58" s="1" t="s">
        <v>31</v>
      </c>
      <c r="C58" s="1" t="s">
        <v>3</v>
      </c>
      <c r="D58" s="1">
        <v>41</v>
      </c>
      <c r="E58" s="1">
        <v>39</v>
      </c>
    </row>
    <row r="59" spans="1:5" ht="15">
      <c r="A59" s="1" t="s">
        <v>107</v>
      </c>
      <c r="B59" s="1" t="s">
        <v>108</v>
      </c>
      <c r="C59" s="1" t="s">
        <v>3</v>
      </c>
      <c r="D59" s="1">
        <v>88</v>
      </c>
      <c r="E59" s="1">
        <v>79</v>
      </c>
    </row>
    <row r="60" spans="1:5" ht="15">
      <c r="A60" s="1" t="s">
        <v>109</v>
      </c>
      <c r="B60" s="1" t="s">
        <v>110</v>
      </c>
      <c r="C60" s="1" t="s">
        <v>3</v>
      </c>
      <c r="D60" s="1">
        <v>44</v>
      </c>
      <c r="E60" s="1">
        <v>40</v>
      </c>
    </row>
    <row r="61" spans="1:5" ht="15">
      <c r="A61" s="1" t="s">
        <v>111</v>
      </c>
      <c r="B61" s="1" t="s">
        <v>112</v>
      </c>
      <c r="C61" s="1" t="s">
        <v>3</v>
      </c>
      <c r="D61" s="1">
        <v>22</v>
      </c>
      <c r="E61" s="1">
        <v>19</v>
      </c>
    </row>
    <row r="62" spans="1:5" ht="15">
      <c r="A62" s="1" t="s">
        <v>113</v>
      </c>
      <c r="B62" s="1" t="s">
        <v>53</v>
      </c>
      <c r="C62" s="1" t="s">
        <v>3</v>
      </c>
      <c r="D62" s="1">
        <v>166</v>
      </c>
      <c r="E62" s="1">
        <v>154</v>
      </c>
    </row>
    <row r="63" spans="1:5" ht="15">
      <c r="A63" s="1" t="s">
        <v>114</v>
      </c>
      <c r="B63" s="1" t="s">
        <v>115</v>
      </c>
      <c r="C63" s="1" t="s">
        <v>3</v>
      </c>
      <c r="D63" s="1">
        <v>12</v>
      </c>
      <c r="E63" s="1">
        <v>11</v>
      </c>
    </row>
    <row r="64" spans="1:5" ht="15">
      <c r="A64" s="1" t="s">
        <v>116</v>
      </c>
      <c r="B64" s="1" t="s">
        <v>117</v>
      </c>
      <c r="C64" s="1" t="s">
        <v>3</v>
      </c>
      <c r="D64" s="1">
        <v>11</v>
      </c>
      <c r="E64" s="1">
        <v>10</v>
      </c>
    </row>
    <row r="65" spans="1:5" ht="15">
      <c r="A65" s="1" t="s">
        <v>442</v>
      </c>
      <c r="B65" s="1" t="s">
        <v>156</v>
      </c>
      <c r="C65" s="1" t="s">
        <v>3</v>
      </c>
      <c r="D65" s="1">
        <v>5</v>
      </c>
      <c r="E65" s="1">
        <v>5</v>
      </c>
    </row>
    <row r="66" spans="1:5" ht="15">
      <c r="A66" s="1" t="s">
        <v>118</v>
      </c>
      <c r="B66" s="1" t="s">
        <v>119</v>
      </c>
      <c r="C66" s="1" t="s">
        <v>3</v>
      </c>
      <c r="D66" s="1">
        <v>34</v>
      </c>
      <c r="E66" s="1">
        <v>34</v>
      </c>
    </row>
    <row r="67" spans="1:5" ht="15">
      <c r="A67" s="1" t="s">
        <v>120</v>
      </c>
      <c r="B67" s="1" t="s">
        <v>19</v>
      </c>
      <c r="C67" s="1" t="s">
        <v>3</v>
      </c>
      <c r="D67" s="1">
        <v>11</v>
      </c>
      <c r="E67" s="1">
        <v>10</v>
      </c>
    </row>
    <row r="68" spans="1:5" ht="15">
      <c r="A68" s="1" t="s">
        <v>121</v>
      </c>
      <c r="B68" s="1" t="s">
        <v>122</v>
      </c>
      <c r="C68" s="1" t="s">
        <v>3</v>
      </c>
      <c r="D68" s="1">
        <v>17</v>
      </c>
      <c r="E68" s="1">
        <v>14</v>
      </c>
    </row>
    <row r="69" spans="1:5" ht="15">
      <c r="A69" s="1" t="s">
        <v>123</v>
      </c>
      <c r="B69" s="1" t="s">
        <v>124</v>
      </c>
      <c r="C69" s="1" t="s">
        <v>3</v>
      </c>
      <c r="D69" s="1">
        <v>41</v>
      </c>
      <c r="E69" s="1">
        <v>40</v>
      </c>
    </row>
    <row r="70" spans="1:5" ht="15">
      <c r="A70" s="1" t="s">
        <v>125</v>
      </c>
      <c r="B70" s="1" t="s">
        <v>126</v>
      </c>
      <c r="C70" s="1" t="s">
        <v>3</v>
      </c>
      <c r="D70" s="1">
        <v>168</v>
      </c>
      <c r="E70" s="1">
        <v>160</v>
      </c>
    </row>
    <row r="71" spans="1:5" ht="15">
      <c r="A71" s="1" t="s">
        <v>127</v>
      </c>
      <c r="B71" s="1" t="s">
        <v>128</v>
      </c>
      <c r="C71" s="1" t="s">
        <v>3</v>
      </c>
      <c r="D71" s="1">
        <v>22</v>
      </c>
      <c r="E71" s="1">
        <v>21</v>
      </c>
    </row>
    <row r="72" spans="1:5" ht="15">
      <c r="A72" s="1" t="s">
        <v>129</v>
      </c>
      <c r="B72" s="1" t="s">
        <v>130</v>
      </c>
      <c r="C72" s="1" t="s">
        <v>3</v>
      </c>
      <c r="D72" s="1">
        <v>153</v>
      </c>
      <c r="E72" s="1">
        <v>143</v>
      </c>
    </row>
    <row r="73" spans="1:5" ht="15">
      <c r="A73" s="1" t="s">
        <v>131</v>
      </c>
      <c r="B73" s="1" t="s">
        <v>132</v>
      </c>
      <c r="C73" s="1" t="s">
        <v>3</v>
      </c>
      <c r="D73" s="1">
        <v>87</v>
      </c>
      <c r="E73" s="1">
        <v>78</v>
      </c>
    </row>
    <row r="74" spans="1:5" ht="15">
      <c r="A74" s="1" t="s">
        <v>133</v>
      </c>
      <c r="B74" s="1" t="s">
        <v>134</v>
      </c>
      <c r="C74" s="1" t="s">
        <v>3</v>
      </c>
      <c r="D74" s="1">
        <v>75</v>
      </c>
      <c r="E74" s="1">
        <v>70</v>
      </c>
    </row>
    <row r="75" spans="1:5" ht="15">
      <c r="A75" s="1" t="s">
        <v>135</v>
      </c>
      <c r="B75" s="1" t="s">
        <v>136</v>
      </c>
      <c r="C75" s="1" t="s">
        <v>3</v>
      </c>
      <c r="D75" s="1">
        <v>78</v>
      </c>
      <c r="E75" s="1">
        <v>69</v>
      </c>
    </row>
    <row r="76" spans="1:5" ht="15">
      <c r="A76" s="1" t="s">
        <v>137</v>
      </c>
      <c r="B76" s="1" t="s">
        <v>100</v>
      </c>
      <c r="C76" s="1" t="s">
        <v>3</v>
      </c>
      <c r="D76" s="1">
        <v>18</v>
      </c>
      <c r="E76" s="1">
        <v>18</v>
      </c>
    </row>
    <row r="77" spans="1:5" ht="15">
      <c r="A77" s="1" t="s">
        <v>138</v>
      </c>
      <c r="B77" s="1" t="s">
        <v>139</v>
      </c>
      <c r="C77" s="1" t="s">
        <v>3</v>
      </c>
      <c r="D77" s="1">
        <v>38</v>
      </c>
      <c r="E77" s="1">
        <v>35</v>
      </c>
    </row>
    <row r="78" spans="1:5" ht="15">
      <c r="A78" s="1" t="s">
        <v>140</v>
      </c>
      <c r="B78" s="1" t="s">
        <v>141</v>
      </c>
      <c r="C78" s="1" t="s">
        <v>3</v>
      </c>
      <c r="D78" s="1">
        <v>69</v>
      </c>
      <c r="E78" s="1">
        <v>59</v>
      </c>
    </row>
    <row r="79" spans="1:5" ht="15">
      <c r="A79" s="1" t="s">
        <v>142</v>
      </c>
      <c r="B79" s="1" t="s">
        <v>143</v>
      </c>
      <c r="C79" s="1" t="s">
        <v>3</v>
      </c>
      <c r="D79" s="1">
        <v>9</v>
      </c>
      <c r="E79" s="1">
        <v>9</v>
      </c>
    </row>
    <row r="80" spans="1:5" ht="15">
      <c r="A80" s="1" t="s">
        <v>144</v>
      </c>
      <c r="B80" s="1" t="s">
        <v>145</v>
      </c>
      <c r="C80" s="1" t="s">
        <v>3</v>
      </c>
      <c r="D80" s="1">
        <v>20</v>
      </c>
      <c r="E80" s="1">
        <v>20</v>
      </c>
    </row>
    <row r="81" spans="1:5" ht="15">
      <c r="A81" s="1" t="s">
        <v>146</v>
      </c>
      <c r="B81" s="1" t="s">
        <v>145</v>
      </c>
      <c r="C81" s="1" t="s">
        <v>3</v>
      </c>
      <c r="D81" s="1">
        <v>5</v>
      </c>
      <c r="E81" s="1">
        <v>5</v>
      </c>
    </row>
    <row r="82" spans="1:5" ht="15">
      <c r="A82" s="1" t="s">
        <v>147</v>
      </c>
      <c r="B82" s="1" t="s">
        <v>145</v>
      </c>
      <c r="C82" s="1" t="s">
        <v>3</v>
      </c>
      <c r="D82" s="1">
        <v>173</v>
      </c>
      <c r="E82" s="1">
        <v>164</v>
      </c>
    </row>
    <row r="83" spans="1:5" ht="15">
      <c r="A83" s="1" t="s">
        <v>148</v>
      </c>
      <c r="B83" s="1" t="s">
        <v>145</v>
      </c>
      <c r="C83" s="1" t="s">
        <v>3</v>
      </c>
      <c r="D83" s="1">
        <v>171</v>
      </c>
      <c r="E83" s="1">
        <v>162</v>
      </c>
    </row>
    <row r="84" spans="1:5" ht="15">
      <c r="A84" s="1" t="s">
        <v>149</v>
      </c>
      <c r="B84" s="1" t="s">
        <v>150</v>
      </c>
      <c r="C84" s="1" t="s">
        <v>3</v>
      </c>
      <c r="D84" s="1">
        <v>41</v>
      </c>
      <c r="E84" s="1">
        <v>35</v>
      </c>
    </row>
    <row r="85" spans="1:5" ht="15">
      <c r="A85" s="1" t="s">
        <v>151</v>
      </c>
      <c r="B85" s="1" t="s">
        <v>152</v>
      </c>
      <c r="C85" s="1" t="s">
        <v>3</v>
      </c>
      <c r="D85" s="1">
        <v>63</v>
      </c>
      <c r="E85" s="1">
        <v>58</v>
      </c>
    </row>
    <row r="86" spans="1:5" ht="15">
      <c r="A86" s="1" t="s">
        <v>153</v>
      </c>
      <c r="B86" s="1" t="s">
        <v>154</v>
      </c>
      <c r="C86" s="1" t="s">
        <v>3</v>
      </c>
      <c r="D86" s="1">
        <v>65</v>
      </c>
      <c r="E86" s="1">
        <v>62</v>
      </c>
    </row>
    <row r="87" spans="1:5" ht="15">
      <c r="A87" s="1" t="s">
        <v>155</v>
      </c>
      <c r="B87" s="1" t="s">
        <v>156</v>
      </c>
      <c r="C87" s="1" t="s">
        <v>3</v>
      </c>
      <c r="D87" s="1">
        <v>50</v>
      </c>
      <c r="E87" s="1">
        <v>43</v>
      </c>
    </row>
    <row r="88" spans="1:5" ht="15">
      <c r="A88" s="1" t="s">
        <v>157</v>
      </c>
      <c r="B88" s="1" t="s">
        <v>158</v>
      </c>
      <c r="C88" s="1" t="s">
        <v>3</v>
      </c>
      <c r="D88" s="1">
        <v>47</v>
      </c>
      <c r="E88" s="1">
        <v>42</v>
      </c>
    </row>
    <row r="89" spans="1:5" ht="15">
      <c r="A89" s="1" t="s">
        <v>159</v>
      </c>
      <c r="B89" s="1" t="s">
        <v>160</v>
      </c>
      <c r="C89" s="1" t="s">
        <v>3</v>
      </c>
      <c r="D89" s="1">
        <v>33</v>
      </c>
      <c r="E89" s="1">
        <v>29</v>
      </c>
    </row>
    <row r="90" spans="1:5" ht="15">
      <c r="A90" s="1" t="s">
        <v>161</v>
      </c>
      <c r="B90" s="1" t="s">
        <v>162</v>
      </c>
      <c r="C90" s="1" t="s">
        <v>3</v>
      </c>
      <c r="D90" s="1">
        <v>85</v>
      </c>
      <c r="E90" s="1">
        <v>78</v>
      </c>
    </row>
    <row r="91" spans="1:5" ht="15">
      <c r="A91" s="1" t="s">
        <v>163</v>
      </c>
      <c r="B91" s="1" t="s">
        <v>164</v>
      </c>
      <c r="C91" s="1" t="s">
        <v>3</v>
      </c>
      <c r="D91" s="1">
        <v>142</v>
      </c>
      <c r="E91" s="1">
        <v>128</v>
      </c>
    </row>
    <row r="92" spans="1:5" ht="15">
      <c r="A92" s="1" t="s">
        <v>165</v>
      </c>
      <c r="B92" s="1" t="s">
        <v>156</v>
      </c>
      <c r="C92" s="1" t="s">
        <v>3</v>
      </c>
      <c r="D92" s="1">
        <v>92</v>
      </c>
      <c r="E92" s="1">
        <v>81</v>
      </c>
    </row>
    <row r="93" spans="1:5" ht="15">
      <c r="A93" s="1" t="s">
        <v>166</v>
      </c>
      <c r="B93" s="1" t="s">
        <v>167</v>
      </c>
      <c r="C93" s="1" t="s">
        <v>3</v>
      </c>
      <c r="D93" s="1">
        <v>52</v>
      </c>
      <c r="E93" s="1">
        <v>47</v>
      </c>
    </row>
    <row r="94" spans="1:5" ht="15">
      <c r="A94" s="1" t="s">
        <v>168</v>
      </c>
      <c r="B94" s="1" t="s">
        <v>19</v>
      </c>
      <c r="C94" s="1" t="s">
        <v>3</v>
      </c>
      <c r="D94" s="1">
        <v>10</v>
      </c>
      <c r="E94" s="1">
        <v>9</v>
      </c>
    </row>
    <row r="95" spans="1:5" ht="15">
      <c r="A95" s="1" t="s">
        <v>169</v>
      </c>
      <c r="B95" s="1" t="s">
        <v>170</v>
      </c>
      <c r="C95" s="1" t="s">
        <v>3</v>
      </c>
      <c r="D95" s="1">
        <v>41</v>
      </c>
      <c r="E95" s="1">
        <v>38</v>
      </c>
    </row>
    <row r="96" spans="1:5" ht="15">
      <c r="A96" s="1" t="s">
        <v>171</v>
      </c>
      <c r="B96" s="1" t="s">
        <v>172</v>
      </c>
      <c r="C96" s="1" t="s">
        <v>3</v>
      </c>
      <c r="D96" s="1">
        <v>135</v>
      </c>
      <c r="E96" s="1">
        <v>128</v>
      </c>
    </row>
    <row r="97" spans="1:5" ht="15">
      <c r="A97" s="1" t="s">
        <v>173</v>
      </c>
      <c r="B97" s="1" t="s">
        <v>174</v>
      </c>
      <c r="C97" s="1" t="s">
        <v>3</v>
      </c>
      <c r="D97" s="1">
        <v>52</v>
      </c>
      <c r="E97" s="1">
        <v>51</v>
      </c>
    </row>
    <row r="98" spans="1:5" ht="15">
      <c r="A98" s="1" t="s">
        <v>175</v>
      </c>
      <c r="B98" s="1" t="s">
        <v>176</v>
      </c>
      <c r="C98" s="1" t="s">
        <v>3</v>
      </c>
      <c r="D98" s="1">
        <v>31</v>
      </c>
      <c r="E98" s="1">
        <v>24</v>
      </c>
    </row>
    <row r="99" spans="1:5" ht="15">
      <c r="A99" s="1" t="s">
        <v>177</v>
      </c>
      <c r="B99" s="1" t="s">
        <v>178</v>
      </c>
      <c r="C99" s="1" t="s">
        <v>3</v>
      </c>
      <c r="D99" s="1">
        <v>100</v>
      </c>
      <c r="E99" s="1">
        <v>96</v>
      </c>
    </row>
    <row r="100" spans="1:5" ht="15">
      <c r="A100" s="1" t="s">
        <v>179</v>
      </c>
      <c r="B100" s="1" t="s">
        <v>180</v>
      </c>
      <c r="C100" s="1" t="s">
        <v>3</v>
      </c>
      <c r="D100" s="1">
        <v>59</v>
      </c>
      <c r="E100" s="1">
        <v>54</v>
      </c>
    </row>
    <row r="101" spans="1:5" ht="15">
      <c r="A101" s="1" t="s">
        <v>181</v>
      </c>
      <c r="B101" s="1" t="s">
        <v>100</v>
      </c>
      <c r="C101" s="1" t="s">
        <v>3</v>
      </c>
      <c r="D101" s="1">
        <v>66</v>
      </c>
      <c r="E101" s="1">
        <v>60</v>
      </c>
    </row>
    <row r="102" spans="1:5" ht="15">
      <c r="A102" s="1" t="s">
        <v>182</v>
      </c>
      <c r="B102" s="1" t="s">
        <v>183</v>
      </c>
      <c r="C102" s="1" t="s">
        <v>3</v>
      </c>
      <c r="D102" s="1">
        <v>112</v>
      </c>
      <c r="E102" s="1">
        <v>105</v>
      </c>
    </row>
    <row r="103" spans="1:5" ht="15">
      <c r="A103" s="1" t="s">
        <v>184</v>
      </c>
      <c r="B103" s="1" t="s">
        <v>185</v>
      </c>
      <c r="C103" s="1" t="s">
        <v>3</v>
      </c>
      <c r="D103" s="1">
        <v>51</v>
      </c>
      <c r="E103" s="1">
        <v>47</v>
      </c>
    </row>
    <row r="104" spans="1:5" ht="15">
      <c r="A104" s="1" t="s">
        <v>186</v>
      </c>
      <c r="B104" s="1" t="s">
        <v>187</v>
      </c>
      <c r="C104" s="1" t="s">
        <v>3</v>
      </c>
      <c r="D104" s="1">
        <v>111</v>
      </c>
      <c r="E104" s="1">
        <v>101</v>
      </c>
    </row>
    <row r="105" spans="1:5" ht="15">
      <c r="A105" s="1" t="s">
        <v>188</v>
      </c>
      <c r="B105" s="1" t="s">
        <v>189</v>
      </c>
      <c r="C105" s="1" t="s">
        <v>3</v>
      </c>
      <c r="D105" s="1">
        <v>43</v>
      </c>
      <c r="E105" s="1">
        <v>37</v>
      </c>
    </row>
    <row r="106" spans="1:5" ht="15">
      <c r="A106" s="1" t="s">
        <v>190</v>
      </c>
      <c r="B106" s="1" t="s">
        <v>29</v>
      </c>
      <c r="C106" s="1" t="s">
        <v>3</v>
      </c>
      <c r="D106" s="1">
        <v>75</v>
      </c>
      <c r="E106" s="1">
        <v>70</v>
      </c>
    </row>
    <row r="107" spans="1:5" ht="15">
      <c r="A107" s="1" t="s">
        <v>191</v>
      </c>
      <c r="B107" s="1" t="s">
        <v>192</v>
      </c>
      <c r="C107" s="1" t="s">
        <v>3</v>
      </c>
      <c r="D107" s="1">
        <v>112</v>
      </c>
      <c r="E107" s="1">
        <v>99</v>
      </c>
    </row>
    <row r="108" spans="1:5" ht="15">
      <c r="A108" s="1" t="s">
        <v>193</v>
      </c>
      <c r="B108" s="1" t="s">
        <v>194</v>
      </c>
      <c r="C108" s="1" t="s">
        <v>3</v>
      </c>
      <c r="D108" s="1">
        <v>41</v>
      </c>
      <c r="E108" s="1">
        <v>39</v>
      </c>
    </row>
    <row r="109" spans="1:5" ht="15">
      <c r="A109" s="1" t="s">
        <v>195</v>
      </c>
      <c r="B109" s="1" t="s">
        <v>64</v>
      </c>
      <c r="C109" s="1" t="s">
        <v>3</v>
      </c>
      <c r="D109" s="1">
        <v>109</v>
      </c>
      <c r="E109" s="1">
        <v>96</v>
      </c>
    </row>
    <row r="110" spans="1:5" ht="15">
      <c r="A110" s="1" t="s">
        <v>196</v>
      </c>
      <c r="B110" s="1" t="s">
        <v>64</v>
      </c>
      <c r="C110" s="1" t="s">
        <v>3</v>
      </c>
      <c r="D110" s="1">
        <v>18</v>
      </c>
      <c r="E110" s="1">
        <v>18</v>
      </c>
    </row>
    <row r="111" spans="1:5" ht="15">
      <c r="A111" s="1" t="s">
        <v>197</v>
      </c>
      <c r="B111" s="1" t="s">
        <v>198</v>
      </c>
      <c r="C111" s="1" t="s">
        <v>3</v>
      </c>
      <c r="D111" s="1">
        <v>61</v>
      </c>
      <c r="E111" s="1">
        <v>55</v>
      </c>
    </row>
    <row r="112" spans="1:5" ht="15">
      <c r="A112" s="1" t="s">
        <v>199</v>
      </c>
      <c r="B112" s="1" t="s">
        <v>200</v>
      </c>
      <c r="C112" s="1" t="s">
        <v>3</v>
      </c>
      <c r="D112" s="1">
        <v>37</v>
      </c>
      <c r="E112" s="1">
        <v>31</v>
      </c>
    </row>
    <row r="113" spans="1:5" ht="15">
      <c r="A113" s="1" t="s">
        <v>201</v>
      </c>
      <c r="B113" s="1" t="s">
        <v>202</v>
      </c>
      <c r="C113" s="1" t="s">
        <v>3</v>
      </c>
      <c r="D113" s="1">
        <v>11</v>
      </c>
      <c r="E113" s="1">
        <v>11</v>
      </c>
    </row>
    <row r="114" spans="1:5" ht="15">
      <c r="A114" s="1" t="s">
        <v>203</v>
      </c>
      <c r="B114" s="1" t="s">
        <v>204</v>
      </c>
      <c r="C114" s="1" t="s">
        <v>3</v>
      </c>
      <c r="D114" s="1">
        <v>24</v>
      </c>
      <c r="E114" s="1">
        <v>20</v>
      </c>
    </row>
    <row r="115" spans="1:5" ht="15">
      <c r="A115" s="1" t="s">
        <v>205</v>
      </c>
      <c r="B115" s="1" t="s">
        <v>126</v>
      </c>
      <c r="C115" s="1" t="s">
        <v>3</v>
      </c>
      <c r="D115" s="1">
        <v>16</v>
      </c>
      <c r="E115" s="1">
        <v>16</v>
      </c>
    </row>
    <row r="116" spans="1:5" ht="15">
      <c r="A116" s="1" t="s">
        <v>206</v>
      </c>
      <c r="B116" s="1" t="s">
        <v>207</v>
      </c>
      <c r="C116" s="1" t="s">
        <v>3</v>
      </c>
      <c r="D116" s="1">
        <v>34</v>
      </c>
      <c r="E116" s="1">
        <v>30</v>
      </c>
    </row>
    <row r="117" spans="1:5" ht="15">
      <c r="A117" s="1" t="s">
        <v>208</v>
      </c>
      <c r="B117" s="1" t="s">
        <v>209</v>
      </c>
      <c r="C117" s="1" t="s">
        <v>3</v>
      </c>
      <c r="D117" s="1">
        <v>31</v>
      </c>
      <c r="E117" s="1">
        <v>23</v>
      </c>
    </row>
    <row r="118" spans="1:5" ht="15">
      <c r="A118" s="1" t="s">
        <v>210</v>
      </c>
      <c r="B118" s="1" t="s">
        <v>211</v>
      </c>
      <c r="C118" s="1" t="s">
        <v>3</v>
      </c>
      <c r="D118" s="1">
        <v>16</v>
      </c>
      <c r="E118" s="1">
        <v>16</v>
      </c>
    </row>
    <row r="119" spans="1:5" ht="15">
      <c r="A119" s="1" t="s">
        <v>212</v>
      </c>
      <c r="B119" s="1" t="s">
        <v>213</v>
      </c>
      <c r="C119" s="1" t="s">
        <v>3</v>
      </c>
      <c r="D119" s="1">
        <v>44</v>
      </c>
      <c r="E119" s="1">
        <v>39</v>
      </c>
    </row>
    <row r="120" spans="1:5" ht="15">
      <c r="A120" s="1" t="s">
        <v>214</v>
      </c>
      <c r="B120" s="1" t="s">
        <v>215</v>
      </c>
      <c r="C120" s="1" t="s">
        <v>3</v>
      </c>
      <c r="D120" s="1">
        <v>8</v>
      </c>
      <c r="E120" s="1">
        <v>8</v>
      </c>
    </row>
    <row r="121" spans="1:5" ht="15">
      <c r="A121" s="1" t="s">
        <v>216</v>
      </c>
      <c r="B121" s="1" t="s">
        <v>126</v>
      </c>
      <c r="C121" s="1" t="s">
        <v>3</v>
      </c>
      <c r="D121" s="1">
        <v>176</v>
      </c>
      <c r="E121" s="1">
        <v>160</v>
      </c>
    </row>
    <row r="122" spans="1:5" ht="15">
      <c r="A122" s="1" t="s">
        <v>217</v>
      </c>
      <c r="B122" s="1" t="s">
        <v>218</v>
      </c>
      <c r="C122" s="1" t="s">
        <v>3</v>
      </c>
      <c r="D122" s="1">
        <v>15</v>
      </c>
      <c r="E122" s="1">
        <v>13</v>
      </c>
    </row>
    <row r="123" spans="1:5" ht="15">
      <c r="A123" s="1" t="s">
        <v>217</v>
      </c>
      <c r="B123" s="1" t="s">
        <v>219</v>
      </c>
      <c r="C123" s="1" t="s">
        <v>3</v>
      </c>
      <c r="D123" s="1">
        <v>18</v>
      </c>
      <c r="E123" s="1">
        <v>16</v>
      </c>
    </row>
    <row r="124" spans="1:5" ht="15">
      <c r="A124" s="1" t="s">
        <v>220</v>
      </c>
      <c r="B124" s="1" t="s">
        <v>221</v>
      </c>
      <c r="C124" s="1" t="s">
        <v>3</v>
      </c>
      <c r="D124" s="1">
        <v>16</v>
      </c>
      <c r="E124" s="1">
        <v>16</v>
      </c>
    </row>
    <row r="125" spans="1:5" ht="15">
      <c r="A125" s="1" t="s">
        <v>222</v>
      </c>
      <c r="B125" s="1" t="s">
        <v>223</v>
      </c>
      <c r="C125" s="1" t="s">
        <v>3</v>
      </c>
      <c r="D125" s="1">
        <v>32</v>
      </c>
      <c r="E125" s="1">
        <v>25</v>
      </c>
    </row>
    <row r="126" spans="1:5" ht="15">
      <c r="A126" s="1" t="s">
        <v>224</v>
      </c>
      <c r="B126" s="1" t="s">
        <v>225</v>
      </c>
      <c r="C126" s="1" t="s">
        <v>3</v>
      </c>
      <c r="D126" s="1">
        <v>116</v>
      </c>
      <c r="E126" s="1">
        <v>110</v>
      </c>
    </row>
    <row r="127" spans="1:5" ht="15">
      <c r="A127" s="1" t="s">
        <v>226</v>
      </c>
      <c r="B127" s="1" t="s">
        <v>227</v>
      </c>
      <c r="C127" s="1" t="s">
        <v>3</v>
      </c>
      <c r="D127" s="1">
        <v>52</v>
      </c>
      <c r="E127" s="1">
        <v>49</v>
      </c>
    </row>
    <row r="128" spans="1:5" ht="15">
      <c r="A128" s="1" t="s">
        <v>228</v>
      </c>
      <c r="B128" s="1" t="s">
        <v>229</v>
      </c>
      <c r="C128" s="1" t="s">
        <v>3</v>
      </c>
      <c r="D128" s="1">
        <v>54</v>
      </c>
      <c r="E128" s="1">
        <v>47</v>
      </c>
    </row>
    <row r="129" spans="1:5" ht="15">
      <c r="A129" s="1" t="s">
        <v>230</v>
      </c>
      <c r="B129" s="1" t="s">
        <v>231</v>
      </c>
      <c r="C129" s="1" t="s">
        <v>3</v>
      </c>
      <c r="D129" s="1">
        <v>71</v>
      </c>
      <c r="E129" s="1">
        <v>66</v>
      </c>
    </row>
    <row r="130" spans="1:5" ht="15">
      <c r="A130" s="1" t="s">
        <v>232</v>
      </c>
      <c r="B130" s="1" t="s">
        <v>231</v>
      </c>
      <c r="C130" s="1" t="s">
        <v>3</v>
      </c>
      <c r="D130" s="1">
        <v>36</v>
      </c>
      <c r="E130" s="1">
        <v>30</v>
      </c>
    </row>
    <row r="131" spans="1:5" ht="15">
      <c r="A131" s="1" t="s">
        <v>233</v>
      </c>
      <c r="B131" s="1" t="s">
        <v>234</v>
      </c>
      <c r="C131" s="1" t="s">
        <v>3</v>
      </c>
      <c r="D131" s="1">
        <v>38</v>
      </c>
      <c r="E131" s="1">
        <v>37</v>
      </c>
    </row>
    <row r="132" spans="1:5" ht="15">
      <c r="A132" s="1" t="s">
        <v>235</v>
      </c>
      <c r="B132" s="1" t="s">
        <v>31</v>
      </c>
      <c r="C132" s="1" t="s">
        <v>3</v>
      </c>
      <c r="D132" s="1">
        <v>179</v>
      </c>
      <c r="E132" s="1">
        <v>166</v>
      </c>
    </row>
    <row r="133" spans="1:5" ht="15">
      <c r="A133" s="1" t="s">
        <v>236</v>
      </c>
      <c r="B133" s="1" t="s">
        <v>237</v>
      </c>
      <c r="C133" s="1" t="s">
        <v>3</v>
      </c>
      <c r="D133" s="1">
        <v>6</v>
      </c>
      <c r="E133" s="1">
        <v>6</v>
      </c>
    </row>
    <row r="134" spans="1:5" ht="15">
      <c r="A134" s="1" t="s">
        <v>238</v>
      </c>
      <c r="B134" s="1" t="s">
        <v>239</v>
      </c>
      <c r="C134" s="1" t="s">
        <v>3</v>
      </c>
      <c r="D134" s="1">
        <v>63</v>
      </c>
      <c r="E134" s="1">
        <v>57</v>
      </c>
    </row>
    <row r="135" spans="1:5" ht="15">
      <c r="A135" s="1" t="s">
        <v>240</v>
      </c>
      <c r="B135" s="1" t="s">
        <v>241</v>
      </c>
      <c r="C135" s="1" t="s">
        <v>3</v>
      </c>
      <c r="D135" s="1">
        <v>93</v>
      </c>
      <c r="E135" s="1">
        <v>85</v>
      </c>
    </row>
    <row r="136" spans="1:5" ht="15">
      <c r="A136" s="1" t="s">
        <v>242</v>
      </c>
      <c r="B136" s="1" t="s">
        <v>243</v>
      </c>
      <c r="C136" s="1" t="s">
        <v>3</v>
      </c>
      <c r="D136" s="1">
        <v>40</v>
      </c>
      <c r="E136" s="1">
        <v>38</v>
      </c>
    </row>
    <row r="137" spans="1:5" ht="15">
      <c r="A137" s="1" t="s">
        <v>244</v>
      </c>
      <c r="B137" s="1" t="s">
        <v>239</v>
      </c>
      <c r="C137" s="1" t="s">
        <v>3</v>
      </c>
      <c r="D137" s="1">
        <v>14</v>
      </c>
      <c r="E137" s="1">
        <v>13</v>
      </c>
    </row>
    <row r="138" spans="1:5" ht="15">
      <c r="A138" s="1" t="s">
        <v>245</v>
      </c>
      <c r="B138" s="1" t="s">
        <v>246</v>
      </c>
      <c r="C138" s="1" t="s">
        <v>3</v>
      </c>
      <c r="D138" s="1">
        <v>160</v>
      </c>
      <c r="E138" s="1">
        <v>139</v>
      </c>
    </row>
    <row r="139" spans="1:5" ht="15">
      <c r="A139" s="1" t="s">
        <v>247</v>
      </c>
      <c r="B139" s="1" t="s">
        <v>248</v>
      </c>
      <c r="C139" s="1" t="s">
        <v>3</v>
      </c>
      <c r="D139" s="1">
        <v>42</v>
      </c>
      <c r="E139" s="1">
        <v>39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:E138"/>
    </sheetView>
  </sheetViews>
  <sheetFormatPr defaultColWidth="16.7109375" defaultRowHeight="12.75"/>
  <cols>
    <col min="1" max="1" width="34.57421875" style="0" customWidth="1"/>
  </cols>
  <sheetData>
    <row r="1" spans="1:5" ht="84.75" customHeight="1">
      <c r="A1" s="10" t="s">
        <v>253</v>
      </c>
      <c r="B1" s="11"/>
      <c r="C1" s="11"/>
      <c r="D1" s="11"/>
      <c r="E1" s="11"/>
    </row>
    <row r="2" spans="1:5" ht="30">
      <c r="A2" s="1" t="s">
        <v>249</v>
      </c>
      <c r="B2" s="1" t="s">
        <v>250</v>
      </c>
      <c r="C2" s="1" t="s">
        <v>0</v>
      </c>
      <c r="D2" s="2" t="s">
        <v>251</v>
      </c>
      <c r="E2" s="2" t="s">
        <v>252</v>
      </c>
    </row>
    <row r="3" spans="1:5" ht="15">
      <c r="A3" s="1" t="s">
        <v>1</v>
      </c>
      <c r="B3" s="1" t="s">
        <v>2</v>
      </c>
      <c r="C3" s="1" t="s">
        <v>3</v>
      </c>
      <c r="D3" s="1">
        <v>98</v>
      </c>
      <c r="E3" s="1">
        <v>89</v>
      </c>
    </row>
    <row r="4" spans="1:5" ht="15">
      <c r="A4" s="1" t="s">
        <v>4</v>
      </c>
      <c r="B4" s="1" t="s">
        <v>5</v>
      </c>
      <c r="C4" s="1" t="s">
        <v>3</v>
      </c>
      <c r="D4" s="1">
        <v>11</v>
      </c>
      <c r="E4" s="1">
        <v>11</v>
      </c>
    </row>
    <row r="5" spans="1:5" ht="15">
      <c r="A5" s="1" t="s">
        <v>6</v>
      </c>
      <c r="B5" s="1" t="s">
        <v>7</v>
      </c>
      <c r="C5" s="1" t="s">
        <v>3</v>
      </c>
      <c r="D5" s="1">
        <v>63</v>
      </c>
      <c r="E5" s="1">
        <v>54</v>
      </c>
    </row>
    <row r="6" spans="1:5" ht="15">
      <c r="A6" s="1" t="s">
        <v>8</v>
      </c>
      <c r="B6" s="1" t="s">
        <v>9</v>
      </c>
      <c r="C6" s="1" t="s">
        <v>3</v>
      </c>
      <c r="D6" s="1">
        <v>59</v>
      </c>
      <c r="E6" s="1">
        <v>55</v>
      </c>
    </row>
    <row r="7" spans="1:5" ht="15">
      <c r="A7" s="1" t="s">
        <v>10</v>
      </c>
      <c r="B7" s="1" t="s">
        <v>11</v>
      </c>
      <c r="C7" s="1" t="s">
        <v>3</v>
      </c>
      <c r="D7" s="1">
        <v>128</v>
      </c>
      <c r="E7" s="1">
        <v>123</v>
      </c>
    </row>
    <row r="8" spans="1:5" ht="15">
      <c r="A8" s="1" t="s">
        <v>12</v>
      </c>
      <c r="B8" s="1" t="s">
        <v>13</v>
      </c>
      <c r="C8" s="1" t="s">
        <v>3</v>
      </c>
      <c r="D8" s="1">
        <v>92</v>
      </c>
      <c r="E8" s="1">
        <v>87</v>
      </c>
    </row>
    <row r="9" spans="1:5" ht="15">
      <c r="A9" s="1" t="s">
        <v>14</v>
      </c>
      <c r="B9" s="1" t="s">
        <v>15</v>
      </c>
      <c r="C9" s="1" t="s">
        <v>3</v>
      </c>
      <c r="D9" s="1">
        <v>72</v>
      </c>
      <c r="E9" s="1">
        <v>67</v>
      </c>
    </row>
    <row r="10" spans="1:5" ht="15">
      <c r="A10" s="1" t="s">
        <v>16</v>
      </c>
      <c r="B10" s="1" t="s">
        <v>17</v>
      </c>
      <c r="C10" s="1" t="s">
        <v>3</v>
      </c>
      <c r="D10" s="1">
        <v>22</v>
      </c>
      <c r="E10" s="1">
        <v>21</v>
      </c>
    </row>
    <row r="11" spans="1:5" ht="15">
      <c r="A11" s="1" t="s">
        <v>18</v>
      </c>
      <c r="B11" s="1" t="s">
        <v>19</v>
      </c>
      <c r="C11" s="1" t="s">
        <v>3</v>
      </c>
      <c r="D11" s="1">
        <v>7</v>
      </c>
      <c r="E11" s="1">
        <v>5</v>
      </c>
    </row>
    <row r="12" spans="1:5" ht="15">
      <c r="A12" s="1" t="s">
        <v>20</v>
      </c>
      <c r="B12" s="1" t="s">
        <v>21</v>
      </c>
      <c r="C12" s="1" t="s">
        <v>3</v>
      </c>
      <c r="D12" s="1">
        <v>220</v>
      </c>
      <c r="E12" s="1">
        <v>194</v>
      </c>
    </row>
    <row r="13" spans="1:5" ht="15">
      <c r="A13" s="1" t="s">
        <v>22</v>
      </c>
      <c r="B13" s="1" t="s">
        <v>23</v>
      </c>
      <c r="C13" s="1" t="s">
        <v>3</v>
      </c>
      <c r="D13" s="1">
        <v>17</v>
      </c>
      <c r="E13" s="1">
        <v>16</v>
      </c>
    </row>
    <row r="14" spans="1:5" ht="15">
      <c r="A14" s="1" t="s">
        <v>24</v>
      </c>
      <c r="B14" s="1" t="s">
        <v>25</v>
      </c>
      <c r="C14" s="1" t="s">
        <v>3</v>
      </c>
      <c r="D14" s="1">
        <v>6</v>
      </c>
      <c r="E14" s="1">
        <v>5</v>
      </c>
    </row>
    <row r="15" spans="1:5" ht="15">
      <c r="A15" s="1" t="s">
        <v>26</v>
      </c>
      <c r="B15" s="1" t="s">
        <v>27</v>
      </c>
      <c r="C15" s="1" t="s">
        <v>3</v>
      </c>
      <c r="D15" s="1">
        <v>29</v>
      </c>
      <c r="E15" s="1">
        <v>28</v>
      </c>
    </row>
    <row r="16" spans="1:5" ht="15">
      <c r="A16" s="1" t="s">
        <v>28</v>
      </c>
      <c r="B16" s="1" t="s">
        <v>29</v>
      </c>
      <c r="C16" s="1" t="s">
        <v>3</v>
      </c>
      <c r="D16" s="1">
        <v>107</v>
      </c>
      <c r="E16" s="1">
        <v>99</v>
      </c>
    </row>
    <row r="17" spans="1:5" ht="15">
      <c r="A17" s="1" t="s">
        <v>30</v>
      </c>
      <c r="B17" s="1" t="s">
        <v>31</v>
      </c>
      <c r="C17" s="1" t="s">
        <v>3</v>
      </c>
      <c r="D17" s="1">
        <v>46</v>
      </c>
      <c r="E17" s="1">
        <v>45</v>
      </c>
    </row>
    <row r="18" spans="1:5" ht="15">
      <c r="A18" s="1" t="s">
        <v>32</v>
      </c>
      <c r="B18" s="1" t="s">
        <v>33</v>
      </c>
      <c r="C18" s="1" t="s">
        <v>3</v>
      </c>
      <c r="D18" s="1">
        <v>69</v>
      </c>
      <c r="E18" s="1">
        <v>57</v>
      </c>
    </row>
    <row r="19" spans="1:5" ht="15">
      <c r="A19" s="1" t="s">
        <v>34</v>
      </c>
      <c r="B19" s="1" t="s">
        <v>29</v>
      </c>
      <c r="C19" s="1" t="s">
        <v>3</v>
      </c>
      <c r="D19" s="1">
        <v>44</v>
      </c>
      <c r="E19" s="1">
        <v>44</v>
      </c>
    </row>
    <row r="20" spans="1:5" ht="15">
      <c r="A20" s="1" t="s">
        <v>35</v>
      </c>
      <c r="B20" s="1" t="s">
        <v>36</v>
      </c>
      <c r="C20" s="1" t="s">
        <v>3</v>
      </c>
      <c r="D20" s="1">
        <v>71</v>
      </c>
      <c r="E20" s="1">
        <v>59</v>
      </c>
    </row>
    <row r="21" spans="1:5" ht="15">
      <c r="A21" s="1" t="s">
        <v>37</v>
      </c>
      <c r="B21" s="1" t="s">
        <v>38</v>
      </c>
      <c r="C21" s="1" t="s">
        <v>3</v>
      </c>
      <c r="D21" s="1">
        <v>33</v>
      </c>
      <c r="E21" s="1">
        <v>29</v>
      </c>
    </row>
    <row r="22" spans="1:5" ht="15">
      <c r="A22" s="1" t="s">
        <v>39</v>
      </c>
      <c r="B22" s="1" t="s">
        <v>40</v>
      </c>
      <c r="C22" s="1" t="s">
        <v>3</v>
      </c>
      <c r="D22" s="1">
        <v>22</v>
      </c>
      <c r="E22" s="1">
        <v>21</v>
      </c>
    </row>
    <row r="23" spans="1:5" ht="15">
      <c r="A23" s="1" t="s">
        <v>41</v>
      </c>
      <c r="B23" s="1" t="s">
        <v>42</v>
      </c>
      <c r="C23" s="1" t="s">
        <v>3</v>
      </c>
      <c r="D23" s="1">
        <v>31</v>
      </c>
      <c r="E23" s="1">
        <v>29</v>
      </c>
    </row>
    <row r="24" spans="1:5" ht="15">
      <c r="A24" s="1" t="s">
        <v>43</v>
      </c>
      <c r="B24" s="1" t="s">
        <v>44</v>
      </c>
      <c r="C24" s="1" t="s">
        <v>3</v>
      </c>
      <c r="D24" s="1">
        <v>75</v>
      </c>
      <c r="E24" s="1">
        <v>66</v>
      </c>
    </row>
    <row r="25" spans="1:5" ht="15">
      <c r="A25" s="1" t="s">
        <v>45</v>
      </c>
      <c r="B25" s="1" t="s">
        <v>46</v>
      </c>
      <c r="C25" s="1" t="s">
        <v>3</v>
      </c>
      <c r="D25" s="1">
        <v>22</v>
      </c>
      <c r="E25" s="1">
        <v>19</v>
      </c>
    </row>
    <row r="26" spans="1:5" ht="15">
      <c r="A26" s="1" t="s">
        <v>47</v>
      </c>
      <c r="B26" s="1" t="s">
        <v>48</v>
      </c>
      <c r="C26" s="1" t="s">
        <v>3</v>
      </c>
      <c r="D26" s="1">
        <v>6</v>
      </c>
      <c r="E26" s="1">
        <v>6</v>
      </c>
    </row>
    <row r="27" spans="1:5" ht="15">
      <c r="A27" s="1" t="s">
        <v>49</v>
      </c>
      <c r="B27" s="1" t="s">
        <v>50</v>
      </c>
      <c r="C27" s="1" t="s">
        <v>3</v>
      </c>
      <c r="D27" s="1">
        <v>107</v>
      </c>
      <c r="E27" s="1">
        <v>95</v>
      </c>
    </row>
    <row r="28" spans="1:5" ht="15">
      <c r="A28" s="1" t="s">
        <v>51</v>
      </c>
      <c r="B28" s="1" t="s">
        <v>44</v>
      </c>
      <c r="C28" s="1" t="s">
        <v>3</v>
      </c>
      <c r="D28" s="1">
        <v>85</v>
      </c>
      <c r="E28" s="1">
        <v>77</v>
      </c>
    </row>
    <row r="29" spans="1:5" ht="15">
      <c r="A29" s="1" t="s">
        <v>52</v>
      </c>
      <c r="B29" s="1" t="s">
        <v>53</v>
      </c>
      <c r="C29" s="1" t="s">
        <v>3</v>
      </c>
      <c r="D29" s="1">
        <v>16</v>
      </c>
      <c r="E29" s="1">
        <v>15</v>
      </c>
    </row>
    <row r="30" spans="1:5" ht="15">
      <c r="A30" s="1" t="s">
        <v>54</v>
      </c>
      <c r="B30" s="1" t="s">
        <v>55</v>
      </c>
      <c r="C30" s="1" t="s">
        <v>3</v>
      </c>
      <c r="D30" s="1">
        <v>42</v>
      </c>
      <c r="E30" s="1">
        <v>35</v>
      </c>
    </row>
    <row r="31" spans="1:5" ht="15">
      <c r="A31" s="1" t="s">
        <v>56</v>
      </c>
      <c r="B31" s="1" t="s">
        <v>57</v>
      </c>
      <c r="C31" s="1" t="s">
        <v>3</v>
      </c>
      <c r="D31" s="1">
        <v>61</v>
      </c>
      <c r="E31" s="1">
        <v>59</v>
      </c>
    </row>
    <row r="32" spans="1:5" ht="15">
      <c r="A32" s="1" t="s">
        <v>58</v>
      </c>
      <c r="B32" s="1" t="s">
        <v>29</v>
      </c>
      <c r="C32" s="1" t="s">
        <v>3</v>
      </c>
      <c r="D32" s="1">
        <v>170</v>
      </c>
      <c r="E32" s="1">
        <v>152</v>
      </c>
    </row>
    <row r="33" spans="1:5" ht="15">
      <c r="A33" s="1" t="s">
        <v>59</v>
      </c>
      <c r="B33" s="1" t="s">
        <v>60</v>
      </c>
      <c r="C33" s="1" t="s">
        <v>3</v>
      </c>
      <c r="D33" s="1">
        <v>14</v>
      </c>
      <c r="E33" s="1">
        <v>13</v>
      </c>
    </row>
    <row r="34" spans="1:5" ht="15">
      <c r="A34" s="1" t="s">
        <v>61</v>
      </c>
      <c r="B34" s="1" t="s">
        <v>62</v>
      </c>
      <c r="C34" s="1" t="s">
        <v>3</v>
      </c>
      <c r="D34" s="1">
        <v>22</v>
      </c>
      <c r="E34" s="1">
        <v>22</v>
      </c>
    </row>
    <row r="35" spans="1:5" ht="15">
      <c r="A35" s="1" t="s">
        <v>63</v>
      </c>
      <c r="B35" s="1" t="s">
        <v>64</v>
      </c>
      <c r="C35" s="1" t="s">
        <v>3</v>
      </c>
      <c r="D35" s="1">
        <v>12</v>
      </c>
      <c r="E35" s="1">
        <v>11</v>
      </c>
    </row>
    <row r="36" spans="1:5" ht="15">
      <c r="A36" s="1" t="s">
        <v>65</v>
      </c>
      <c r="B36" s="1" t="s">
        <v>66</v>
      </c>
      <c r="C36" s="1" t="s">
        <v>3</v>
      </c>
      <c r="D36" s="1">
        <v>57</v>
      </c>
      <c r="E36" s="1">
        <v>54</v>
      </c>
    </row>
    <row r="37" spans="1:5" ht="15">
      <c r="A37" s="1" t="s">
        <v>67</v>
      </c>
      <c r="B37" s="1" t="s">
        <v>68</v>
      </c>
      <c r="C37" s="1" t="s">
        <v>3</v>
      </c>
      <c r="D37" s="1">
        <v>7</v>
      </c>
      <c r="E37" s="1">
        <v>7</v>
      </c>
    </row>
    <row r="38" spans="1:5" ht="15">
      <c r="A38" s="1" t="s">
        <v>69</v>
      </c>
      <c r="B38" s="1" t="s">
        <v>70</v>
      </c>
      <c r="C38" s="1" t="s">
        <v>3</v>
      </c>
      <c r="D38" s="1">
        <v>121</v>
      </c>
      <c r="E38" s="1">
        <v>111</v>
      </c>
    </row>
    <row r="39" spans="1:5" ht="15">
      <c r="A39" s="1" t="s">
        <v>71</v>
      </c>
      <c r="B39" s="1" t="s">
        <v>72</v>
      </c>
      <c r="C39" s="1" t="s">
        <v>3</v>
      </c>
      <c r="D39" s="1">
        <v>36</v>
      </c>
      <c r="E39" s="1">
        <v>29</v>
      </c>
    </row>
    <row r="40" spans="1:5" ht="15">
      <c r="A40" s="1" t="s">
        <v>73</v>
      </c>
      <c r="B40" s="1" t="s">
        <v>74</v>
      </c>
      <c r="C40" s="1" t="s">
        <v>3</v>
      </c>
      <c r="D40" s="1">
        <v>90</v>
      </c>
      <c r="E40" s="1">
        <v>80</v>
      </c>
    </row>
    <row r="41" spans="1:5" ht="15">
      <c r="A41" s="1" t="s">
        <v>75</v>
      </c>
      <c r="B41" s="1" t="s">
        <v>76</v>
      </c>
      <c r="C41" s="1" t="s">
        <v>3</v>
      </c>
      <c r="D41" s="1">
        <v>11</v>
      </c>
      <c r="E41" s="1">
        <v>9</v>
      </c>
    </row>
    <row r="42" spans="1:5" ht="15">
      <c r="A42" s="1" t="s">
        <v>77</v>
      </c>
      <c r="B42" s="1" t="s">
        <v>78</v>
      </c>
      <c r="C42" s="1" t="s">
        <v>3</v>
      </c>
      <c r="D42" s="1">
        <v>6</v>
      </c>
      <c r="E42" s="1">
        <v>5</v>
      </c>
    </row>
    <row r="43" spans="1:5" ht="15">
      <c r="A43" s="1" t="s">
        <v>79</v>
      </c>
      <c r="B43" s="1" t="s">
        <v>80</v>
      </c>
      <c r="C43" s="1" t="s">
        <v>3</v>
      </c>
      <c r="D43" s="1">
        <v>162</v>
      </c>
      <c r="E43" s="1">
        <v>148</v>
      </c>
    </row>
    <row r="44" spans="1:5" ht="15">
      <c r="A44" s="1" t="s">
        <v>81</v>
      </c>
      <c r="B44" s="1" t="s">
        <v>82</v>
      </c>
      <c r="C44" s="1" t="s">
        <v>3</v>
      </c>
      <c r="D44" s="1">
        <v>68</v>
      </c>
      <c r="E44" s="1">
        <v>63</v>
      </c>
    </row>
    <row r="45" spans="1:5" ht="15">
      <c r="A45" s="1" t="s">
        <v>83</v>
      </c>
      <c r="B45" s="1" t="s">
        <v>84</v>
      </c>
      <c r="C45" s="1" t="s">
        <v>3</v>
      </c>
      <c r="D45" s="1">
        <v>11</v>
      </c>
      <c r="E45" s="1">
        <v>10</v>
      </c>
    </row>
    <row r="46" spans="1:5" ht="15">
      <c r="A46" s="1" t="s">
        <v>85</v>
      </c>
      <c r="B46" s="1" t="s">
        <v>64</v>
      </c>
      <c r="C46" s="1" t="s">
        <v>3</v>
      </c>
      <c r="D46" s="1">
        <v>163</v>
      </c>
      <c r="E46" s="1">
        <v>138</v>
      </c>
    </row>
    <row r="47" spans="1:5" ht="15">
      <c r="A47" s="1" t="s">
        <v>86</v>
      </c>
      <c r="B47" s="1" t="s">
        <v>25</v>
      </c>
      <c r="C47" s="1" t="s">
        <v>3</v>
      </c>
      <c r="D47" s="1">
        <v>150</v>
      </c>
      <c r="E47" s="1">
        <v>136</v>
      </c>
    </row>
    <row r="48" spans="1:5" ht="15">
      <c r="A48" s="1" t="s">
        <v>87</v>
      </c>
      <c r="B48" s="1" t="s">
        <v>88</v>
      </c>
      <c r="C48" s="1" t="s">
        <v>3</v>
      </c>
      <c r="D48" s="1">
        <v>60</v>
      </c>
      <c r="E48" s="1">
        <v>53</v>
      </c>
    </row>
    <row r="49" spans="1:5" ht="15">
      <c r="A49" s="1" t="s">
        <v>89</v>
      </c>
      <c r="B49" s="1" t="s">
        <v>90</v>
      </c>
      <c r="C49" s="1" t="s">
        <v>3</v>
      </c>
      <c r="D49" s="1">
        <v>58</v>
      </c>
      <c r="E49" s="1">
        <v>52</v>
      </c>
    </row>
    <row r="50" spans="1:5" ht="15">
      <c r="A50" s="1" t="s">
        <v>91</v>
      </c>
      <c r="B50" s="1" t="s">
        <v>92</v>
      </c>
      <c r="C50" s="1" t="s">
        <v>3</v>
      </c>
      <c r="D50" s="1">
        <v>122</v>
      </c>
      <c r="E50" s="1">
        <v>114</v>
      </c>
    </row>
    <row r="51" spans="1:5" ht="15">
      <c r="A51" s="1" t="s">
        <v>93</v>
      </c>
      <c r="B51" s="1" t="s">
        <v>94</v>
      </c>
      <c r="C51" s="1" t="s">
        <v>3</v>
      </c>
      <c r="D51" s="1">
        <v>125</v>
      </c>
      <c r="E51" s="1">
        <v>119</v>
      </c>
    </row>
    <row r="52" spans="1:5" ht="15">
      <c r="A52" s="1" t="s">
        <v>95</v>
      </c>
      <c r="B52" s="1" t="s">
        <v>96</v>
      </c>
      <c r="C52" s="1" t="s">
        <v>3</v>
      </c>
      <c r="D52" s="1">
        <v>84</v>
      </c>
      <c r="E52" s="1">
        <v>78</v>
      </c>
    </row>
    <row r="53" spans="1:5" ht="15">
      <c r="A53" s="1" t="s">
        <v>97</v>
      </c>
      <c r="B53" s="1" t="s">
        <v>98</v>
      </c>
      <c r="C53" s="1" t="s">
        <v>3</v>
      </c>
      <c r="D53" s="1">
        <v>74</v>
      </c>
      <c r="E53" s="1">
        <v>71</v>
      </c>
    </row>
    <row r="54" spans="1:5" ht="15">
      <c r="A54" s="1" t="s">
        <v>99</v>
      </c>
      <c r="B54" s="1" t="s">
        <v>100</v>
      </c>
      <c r="C54" s="1" t="s">
        <v>3</v>
      </c>
      <c r="D54" s="1">
        <v>54</v>
      </c>
      <c r="E54" s="1">
        <v>49</v>
      </c>
    </row>
    <row r="55" spans="1:5" ht="15">
      <c r="A55" s="1" t="s">
        <v>440</v>
      </c>
      <c r="B55" s="1" t="s">
        <v>101</v>
      </c>
      <c r="C55" s="1" t="s">
        <v>3</v>
      </c>
      <c r="D55" s="1">
        <v>55</v>
      </c>
      <c r="E55" s="1">
        <v>48</v>
      </c>
    </row>
    <row r="56" spans="1:5" ht="15">
      <c r="A56" s="1" t="s">
        <v>102</v>
      </c>
      <c r="B56" s="1" t="s">
        <v>103</v>
      </c>
      <c r="C56" s="1" t="s">
        <v>3</v>
      </c>
      <c r="D56" s="1">
        <v>96</v>
      </c>
      <c r="E56" s="1">
        <v>86</v>
      </c>
    </row>
    <row r="57" spans="1:5" ht="15">
      <c r="A57" s="1" t="s">
        <v>104</v>
      </c>
      <c r="B57" s="1" t="s">
        <v>105</v>
      </c>
      <c r="C57" s="1" t="s">
        <v>3</v>
      </c>
      <c r="D57" s="1">
        <v>66</v>
      </c>
      <c r="E57" s="1">
        <v>61</v>
      </c>
    </row>
    <row r="58" spans="1:5" ht="15">
      <c r="A58" s="1" t="s">
        <v>106</v>
      </c>
      <c r="B58" s="1" t="s">
        <v>31</v>
      </c>
      <c r="C58" s="1" t="s">
        <v>3</v>
      </c>
      <c r="D58" s="1">
        <v>41</v>
      </c>
      <c r="E58" s="1">
        <v>39</v>
      </c>
    </row>
    <row r="59" spans="1:5" ht="15">
      <c r="A59" s="1" t="s">
        <v>107</v>
      </c>
      <c r="B59" s="1" t="s">
        <v>108</v>
      </c>
      <c r="C59" s="1" t="s">
        <v>3</v>
      </c>
      <c r="D59" s="1">
        <v>88</v>
      </c>
      <c r="E59" s="1">
        <v>78</v>
      </c>
    </row>
    <row r="60" spans="1:5" ht="15">
      <c r="A60" s="1" t="s">
        <v>109</v>
      </c>
      <c r="B60" s="1" t="s">
        <v>110</v>
      </c>
      <c r="C60" s="1" t="s">
        <v>3</v>
      </c>
      <c r="D60" s="1">
        <v>44</v>
      </c>
      <c r="E60" s="1">
        <v>40</v>
      </c>
    </row>
    <row r="61" spans="1:5" ht="15">
      <c r="A61" s="1" t="s">
        <v>111</v>
      </c>
      <c r="B61" s="1" t="s">
        <v>112</v>
      </c>
      <c r="C61" s="1" t="s">
        <v>3</v>
      </c>
      <c r="D61" s="1">
        <v>22</v>
      </c>
      <c r="E61" s="1">
        <v>19</v>
      </c>
    </row>
    <row r="62" spans="1:5" ht="15">
      <c r="A62" s="1" t="s">
        <v>113</v>
      </c>
      <c r="B62" s="1" t="s">
        <v>53</v>
      </c>
      <c r="C62" s="1" t="s">
        <v>3</v>
      </c>
      <c r="D62" s="1">
        <v>165</v>
      </c>
      <c r="E62" s="1">
        <v>151</v>
      </c>
    </row>
    <row r="63" spans="1:5" ht="15">
      <c r="A63" s="1" t="s">
        <v>114</v>
      </c>
      <c r="B63" s="1" t="s">
        <v>115</v>
      </c>
      <c r="C63" s="1" t="s">
        <v>3</v>
      </c>
      <c r="D63" s="1">
        <v>12</v>
      </c>
      <c r="E63" s="1">
        <v>11</v>
      </c>
    </row>
    <row r="64" spans="1:5" ht="15">
      <c r="A64" s="1" t="s">
        <v>116</v>
      </c>
      <c r="B64" s="1" t="s">
        <v>117</v>
      </c>
      <c r="C64" s="1" t="s">
        <v>3</v>
      </c>
      <c r="D64" s="1">
        <v>10</v>
      </c>
      <c r="E64" s="1">
        <v>9</v>
      </c>
    </row>
    <row r="65" spans="1:5" ht="15">
      <c r="A65" s="1" t="s">
        <v>118</v>
      </c>
      <c r="B65" s="1" t="s">
        <v>119</v>
      </c>
      <c r="C65" s="1" t="s">
        <v>3</v>
      </c>
      <c r="D65" s="1">
        <v>34</v>
      </c>
      <c r="E65" s="1">
        <v>34</v>
      </c>
    </row>
    <row r="66" spans="1:5" ht="15">
      <c r="A66" s="1" t="s">
        <v>120</v>
      </c>
      <c r="B66" s="1" t="s">
        <v>19</v>
      </c>
      <c r="C66" s="1" t="s">
        <v>3</v>
      </c>
      <c r="D66" s="1">
        <v>10</v>
      </c>
      <c r="E66" s="1">
        <v>9</v>
      </c>
    </row>
    <row r="67" spans="1:5" ht="15">
      <c r="A67" s="1" t="s">
        <v>121</v>
      </c>
      <c r="B67" s="1" t="s">
        <v>122</v>
      </c>
      <c r="C67" s="1" t="s">
        <v>3</v>
      </c>
      <c r="D67" s="1">
        <v>17</v>
      </c>
      <c r="E67" s="1">
        <v>14</v>
      </c>
    </row>
    <row r="68" spans="1:5" ht="15">
      <c r="A68" s="1" t="s">
        <v>123</v>
      </c>
      <c r="B68" s="1" t="s">
        <v>124</v>
      </c>
      <c r="C68" s="1" t="s">
        <v>3</v>
      </c>
      <c r="D68" s="1">
        <v>40</v>
      </c>
      <c r="E68" s="1">
        <v>37</v>
      </c>
    </row>
    <row r="69" spans="1:5" ht="15">
      <c r="A69" s="1" t="s">
        <v>125</v>
      </c>
      <c r="B69" s="1" t="s">
        <v>126</v>
      </c>
      <c r="C69" s="1" t="s">
        <v>3</v>
      </c>
      <c r="D69" s="1">
        <v>167</v>
      </c>
      <c r="E69" s="1">
        <v>157</v>
      </c>
    </row>
    <row r="70" spans="1:5" ht="15">
      <c r="A70" s="1" t="s">
        <v>127</v>
      </c>
      <c r="B70" s="1" t="s">
        <v>128</v>
      </c>
      <c r="C70" s="1" t="s">
        <v>3</v>
      </c>
      <c r="D70" s="1">
        <v>21</v>
      </c>
      <c r="E70" s="1">
        <v>19</v>
      </c>
    </row>
    <row r="71" spans="1:5" ht="15">
      <c r="A71" s="1" t="s">
        <v>129</v>
      </c>
      <c r="B71" s="1" t="s">
        <v>130</v>
      </c>
      <c r="C71" s="1" t="s">
        <v>3</v>
      </c>
      <c r="D71" s="1">
        <v>150</v>
      </c>
      <c r="E71" s="1">
        <v>138</v>
      </c>
    </row>
    <row r="72" spans="1:5" ht="15">
      <c r="A72" s="1" t="s">
        <v>131</v>
      </c>
      <c r="B72" s="1" t="s">
        <v>132</v>
      </c>
      <c r="C72" s="1" t="s">
        <v>3</v>
      </c>
      <c r="D72" s="1">
        <v>87</v>
      </c>
      <c r="E72" s="1">
        <v>76</v>
      </c>
    </row>
    <row r="73" spans="1:5" ht="15">
      <c r="A73" s="1" t="s">
        <v>133</v>
      </c>
      <c r="B73" s="1" t="s">
        <v>134</v>
      </c>
      <c r="C73" s="1" t="s">
        <v>3</v>
      </c>
      <c r="D73" s="1">
        <v>73</v>
      </c>
      <c r="E73" s="1">
        <v>69</v>
      </c>
    </row>
    <row r="74" spans="1:5" ht="15">
      <c r="A74" s="1" t="s">
        <v>135</v>
      </c>
      <c r="B74" s="1" t="s">
        <v>136</v>
      </c>
      <c r="C74" s="1" t="s">
        <v>3</v>
      </c>
      <c r="D74" s="1">
        <v>78</v>
      </c>
      <c r="E74" s="1">
        <v>66</v>
      </c>
    </row>
    <row r="75" spans="1:5" ht="15">
      <c r="A75" s="1" t="s">
        <v>137</v>
      </c>
      <c r="B75" s="1" t="s">
        <v>100</v>
      </c>
      <c r="C75" s="1" t="s">
        <v>3</v>
      </c>
      <c r="D75" s="1">
        <v>18</v>
      </c>
      <c r="E75" s="1">
        <v>18</v>
      </c>
    </row>
    <row r="76" spans="1:5" ht="15">
      <c r="A76" s="1" t="s">
        <v>138</v>
      </c>
      <c r="B76" s="1" t="s">
        <v>139</v>
      </c>
      <c r="C76" s="1" t="s">
        <v>3</v>
      </c>
      <c r="D76" s="1">
        <v>38</v>
      </c>
      <c r="E76" s="1">
        <v>34</v>
      </c>
    </row>
    <row r="77" spans="1:5" ht="15">
      <c r="A77" s="1" t="s">
        <v>140</v>
      </c>
      <c r="B77" s="1" t="s">
        <v>141</v>
      </c>
      <c r="C77" s="1" t="s">
        <v>3</v>
      </c>
      <c r="D77" s="1">
        <v>68</v>
      </c>
      <c r="E77" s="1">
        <v>57</v>
      </c>
    </row>
    <row r="78" spans="1:5" ht="15">
      <c r="A78" s="1" t="s">
        <v>142</v>
      </c>
      <c r="B78" s="1" t="s">
        <v>143</v>
      </c>
      <c r="C78" s="1" t="s">
        <v>3</v>
      </c>
      <c r="D78" s="1">
        <v>9</v>
      </c>
      <c r="E78" s="1">
        <v>9</v>
      </c>
    </row>
    <row r="79" spans="1:5" ht="15">
      <c r="A79" s="1" t="s">
        <v>144</v>
      </c>
      <c r="B79" s="1" t="s">
        <v>145</v>
      </c>
      <c r="C79" s="1" t="s">
        <v>3</v>
      </c>
      <c r="D79" s="1">
        <v>20</v>
      </c>
      <c r="E79" s="1">
        <v>19</v>
      </c>
    </row>
    <row r="80" spans="1:5" ht="15">
      <c r="A80" s="1" t="s">
        <v>146</v>
      </c>
      <c r="B80" s="1" t="s">
        <v>145</v>
      </c>
      <c r="C80" s="1" t="s">
        <v>3</v>
      </c>
      <c r="D80" s="1">
        <v>5</v>
      </c>
      <c r="E80" s="1">
        <v>5</v>
      </c>
    </row>
    <row r="81" spans="1:5" ht="15">
      <c r="A81" s="1" t="s">
        <v>147</v>
      </c>
      <c r="B81" s="1" t="s">
        <v>145</v>
      </c>
      <c r="C81" s="1" t="s">
        <v>3</v>
      </c>
      <c r="D81" s="1">
        <v>171</v>
      </c>
      <c r="E81" s="1">
        <v>161</v>
      </c>
    </row>
    <row r="82" spans="1:5" ht="15">
      <c r="A82" s="1" t="s">
        <v>148</v>
      </c>
      <c r="B82" s="1" t="s">
        <v>145</v>
      </c>
      <c r="C82" s="1" t="s">
        <v>3</v>
      </c>
      <c r="D82" s="1">
        <v>168</v>
      </c>
      <c r="E82" s="1">
        <v>154</v>
      </c>
    </row>
    <row r="83" spans="1:5" ht="15">
      <c r="A83" s="1" t="s">
        <v>149</v>
      </c>
      <c r="B83" s="1" t="s">
        <v>150</v>
      </c>
      <c r="C83" s="1" t="s">
        <v>3</v>
      </c>
      <c r="D83" s="1">
        <v>40</v>
      </c>
      <c r="E83" s="1">
        <v>36</v>
      </c>
    </row>
    <row r="84" spans="1:5" ht="15">
      <c r="A84" s="1" t="s">
        <v>151</v>
      </c>
      <c r="B84" s="1" t="s">
        <v>152</v>
      </c>
      <c r="C84" s="1" t="s">
        <v>3</v>
      </c>
      <c r="D84" s="1">
        <v>62</v>
      </c>
      <c r="E84" s="1">
        <v>57</v>
      </c>
    </row>
    <row r="85" spans="1:5" ht="15">
      <c r="A85" s="1" t="s">
        <v>153</v>
      </c>
      <c r="B85" s="1" t="s">
        <v>154</v>
      </c>
      <c r="C85" s="1" t="s">
        <v>3</v>
      </c>
      <c r="D85" s="1">
        <v>64</v>
      </c>
      <c r="E85" s="1">
        <v>58</v>
      </c>
    </row>
    <row r="86" spans="1:5" ht="15">
      <c r="A86" s="1" t="s">
        <v>155</v>
      </c>
      <c r="B86" s="1" t="s">
        <v>156</v>
      </c>
      <c r="C86" s="1" t="s">
        <v>3</v>
      </c>
      <c r="D86" s="1">
        <v>49</v>
      </c>
      <c r="E86" s="1">
        <v>43</v>
      </c>
    </row>
    <row r="87" spans="1:5" ht="15">
      <c r="A87" s="1" t="s">
        <v>157</v>
      </c>
      <c r="B87" s="1" t="s">
        <v>158</v>
      </c>
      <c r="C87" s="1" t="s">
        <v>3</v>
      </c>
      <c r="D87" s="1">
        <v>45</v>
      </c>
      <c r="E87" s="1">
        <v>40</v>
      </c>
    </row>
    <row r="88" spans="1:5" ht="15">
      <c r="A88" s="1" t="s">
        <v>159</v>
      </c>
      <c r="B88" s="1" t="s">
        <v>160</v>
      </c>
      <c r="C88" s="1" t="s">
        <v>3</v>
      </c>
      <c r="D88" s="1">
        <v>33</v>
      </c>
      <c r="E88" s="1">
        <v>28</v>
      </c>
    </row>
    <row r="89" spans="1:5" ht="15">
      <c r="A89" s="1" t="s">
        <v>161</v>
      </c>
      <c r="B89" s="1" t="s">
        <v>162</v>
      </c>
      <c r="C89" s="1" t="s">
        <v>3</v>
      </c>
      <c r="D89" s="1">
        <v>83</v>
      </c>
      <c r="E89" s="1">
        <v>76</v>
      </c>
    </row>
    <row r="90" spans="1:5" ht="15">
      <c r="A90" s="1" t="s">
        <v>163</v>
      </c>
      <c r="B90" s="1" t="s">
        <v>164</v>
      </c>
      <c r="C90" s="1" t="s">
        <v>3</v>
      </c>
      <c r="D90" s="1">
        <v>140</v>
      </c>
      <c r="E90" s="1">
        <v>125</v>
      </c>
    </row>
    <row r="91" spans="1:5" ht="15">
      <c r="A91" s="1" t="s">
        <v>165</v>
      </c>
      <c r="B91" s="1" t="s">
        <v>156</v>
      </c>
      <c r="C91" s="1" t="s">
        <v>3</v>
      </c>
      <c r="D91" s="1">
        <v>86</v>
      </c>
      <c r="E91" s="1">
        <v>74</v>
      </c>
    </row>
    <row r="92" spans="1:5" ht="15">
      <c r="A92" s="1" t="s">
        <v>166</v>
      </c>
      <c r="B92" s="1" t="s">
        <v>167</v>
      </c>
      <c r="C92" s="1" t="s">
        <v>3</v>
      </c>
      <c r="D92" s="1">
        <v>52</v>
      </c>
      <c r="E92" s="1">
        <v>47</v>
      </c>
    </row>
    <row r="93" spans="1:5" ht="15">
      <c r="A93" s="1" t="s">
        <v>168</v>
      </c>
      <c r="B93" s="1" t="s">
        <v>19</v>
      </c>
      <c r="C93" s="1" t="s">
        <v>3</v>
      </c>
      <c r="D93" s="1">
        <v>10</v>
      </c>
      <c r="E93" s="1">
        <v>9</v>
      </c>
    </row>
    <row r="94" spans="1:5" ht="15">
      <c r="A94" s="1" t="s">
        <v>169</v>
      </c>
      <c r="B94" s="1" t="s">
        <v>170</v>
      </c>
      <c r="C94" s="1" t="s">
        <v>3</v>
      </c>
      <c r="D94" s="1">
        <v>41</v>
      </c>
      <c r="E94" s="1">
        <v>37</v>
      </c>
    </row>
    <row r="95" spans="1:5" ht="15">
      <c r="A95" s="1" t="s">
        <v>171</v>
      </c>
      <c r="B95" s="1" t="s">
        <v>172</v>
      </c>
      <c r="C95" s="1" t="s">
        <v>3</v>
      </c>
      <c r="D95" s="1">
        <v>133</v>
      </c>
      <c r="E95" s="1">
        <v>125</v>
      </c>
    </row>
    <row r="96" spans="1:5" ht="15">
      <c r="A96" s="1" t="s">
        <v>173</v>
      </c>
      <c r="B96" s="1" t="s">
        <v>174</v>
      </c>
      <c r="C96" s="1" t="s">
        <v>3</v>
      </c>
      <c r="D96" s="1">
        <v>52</v>
      </c>
      <c r="E96" s="1">
        <v>50</v>
      </c>
    </row>
    <row r="97" spans="1:5" ht="15">
      <c r="A97" s="1" t="s">
        <v>175</v>
      </c>
      <c r="B97" s="1" t="s">
        <v>176</v>
      </c>
      <c r="C97" s="1" t="s">
        <v>3</v>
      </c>
      <c r="D97" s="1">
        <v>29</v>
      </c>
      <c r="E97" s="1">
        <v>24</v>
      </c>
    </row>
    <row r="98" spans="1:5" ht="15">
      <c r="A98" s="1" t="s">
        <v>177</v>
      </c>
      <c r="B98" s="1" t="s">
        <v>178</v>
      </c>
      <c r="C98" s="1" t="s">
        <v>3</v>
      </c>
      <c r="D98" s="1">
        <v>98</v>
      </c>
      <c r="E98" s="1">
        <v>94</v>
      </c>
    </row>
    <row r="99" spans="1:5" ht="15">
      <c r="A99" s="1" t="s">
        <v>179</v>
      </c>
      <c r="B99" s="1" t="s">
        <v>180</v>
      </c>
      <c r="C99" s="1" t="s">
        <v>3</v>
      </c>
      <c r="D99" s="1">
        <v>57</v>
      </c>
      <c r="E99" s="1">
        <v>50</v>
      </c>
    </row>
    <row r="100" spans="1:5" ht="15">
      <c r="A100" s="1" t="s">
        <v>181</v>
      </c>
      <c r="B100" s="1" t="s">
        <v>100</v>
      </c>
      <c r="C100" s="1" t="s">
        <v>3</v>
      </c>
      <c r="D100" s="1">
        <v>65</v>
      </c>
      <c r="E100" s="1">
        <v>58</v>
      </c>
    </row>
    <row r="101" spans="1:5" ht="15">
      <c r="A101" s="1" t="s">
        <v>182</v>
      </c>
      <c r="B101" s="1" t="s">
        <v>183</v>
      </c>
      <c r="C101" s="1" t="s">
        <v>3</v>
      </c>
      <c r="D101" s="1">
        <v>111</v>
      </c>
      <c r="E101" s="1">
        <v>100</v>
      </c>
    </row>
    <row r="102" spans="1:5" ht="15">
      <c r="A102" s="1" t="s">
        <v>184</v>
      </c>
      <c r="B102" s="1" t="s">
        <v>185</v>
      </c>
      <c r="C102" s="1" t="s">
        <v>3</v>
      </c>
      <c r="D102" s="1">
        <v>50</v>
      </c>
      <c r="E102" s="1">
        <v>46</v>
      </c>
    </row>
    <row r="103" spans="1:5" ht="15">
      <c r="A103" s="1" t="s">
        <v>186</v>
      </c>
      <c r="B103" s="1" t="s">
        <v>187</v>
      </c>
      <c r="C103" s="1" t="s">
        <v>3</v>
      </c>
      <c r="D103" s="1">
        <v>109</v>
      </c>
      <c r="E103" s="1">
        <v>100</v>
      </c>
    </row>
    <row r="104" spans="1:5" ht="15">
      <c r="A104" s="1" t="s">
        <v>188</v>
      </c>
      <c r="B104" s="1" t="s">
        <v>189</v>
      </c>
      <c r="C104" s="1" t="s">
        <v>3</v>
      </c>
      <c r="D104" s="1">
        <v>43</v>
      </c>
      <c r="E104" s="1">
        <v>35</v>
      </c>
    </row>
    <row r="105" spans="1:5" ht="15">
      <c r="A105" s="1" t="s">
        <v>190</v>
      </c>
      <c r="B105" s="1" t="s">
        <v>29</v>
      </c>
      <c r="C105" s="1" t="s">
        <v>3</v>
      </c>
      <c r="D105" s="1">
        <v>72</v>
      </c>
      <c r="E105" s="1">
        <v>67</v>
      </c>
    </row>
    <row r="106" spans="1:5" ht="15">
      <c r="A106" s="1" t="s">
        <v>191</v>
      </c>
      <c r="B106" s="1" t="s">
        <v>192</v>
      </c>
      <c r="C106" s="1" t="s">
        <v>3</v>
      </c>
      <c r="D106" s="1">
        <v>111</v>
      </c>
      <c r="E106" s="1">
        <v>96</v>
      </c>
    </row>
    <row r="107" spans="1:5" ht="15">
      <c r="A107" s="1" t="s">
        <v>193</v>
      </c>
      <c r="B107" s="1" t="s">
        <v>194</v>
      </c>
      <c r="C107" s="1" t="s">
        <v>3</v>
      </c>
      <c r="D107" s="1">
        <v>41</v>
      </c>
      <c r="E107" s="1">
        <v>38</v>
      </c>
    </row>
    <row r="108" spans="1:5" ht="15">
      <c r="A108" s="1" t="s">
        <v>195</v>
      </c>
      <c r="B108" s="1" t="s">
        <v>64</v>
      </c>
      <c r="C108" s="1" t="s">
        <v>3</v>
      </c>
      <c r="D108" s="1">
        <v>107</v>
      </c>
      <c r="E108" s="1">
        <v>93</v>
      </c>
    </row>
    <row r="109" spans="1:5" ht="15">
      <c r="A109" s="1" t="s">
        <v>196</v>
      </c>
      <c r="B109" s="1" t="s">
        <v>64</v>
      </c>
      <c r="C109" s="1" t="s">
        <v>3</v>
      </c>
      <c r="D109" s="1">
        <v>18</v>
      </c>
      <c r="E109" s="1">
        <v>18</v>
      </c>
    </row>
    <row r="110" spans="1:5" ht="15">
      <c r="A110" s="1" t="s">
        <v>197</v>
      </c>
      <c r="B110" s="1" t="s">
        <v>198</v>
      </c>
      <c r="C110" s="1" t="s">
        <v>3</v>
      </c>
      <c r="D110" s="1">
        <v>61</v>
      </c>
      <c r="E110" s="1">
        <v>54</v>
      </c>
    </row>
    <row r="111" spans="1:5" ht="15">
      <c r="A111" s="1" t="s">
        <v>199</v>
      </c>
      <c r="B111" s="1" t="s">
        <v>200</v>
      </c>
      <c r="C111" s="1" t="s">
        <v>3</v>
      </c>
      <c r="D111" s="1">
        <v>36</v>
      </c>
      <c r="E111" s="1">
        <v>31</v>
      </c>
    </row>
    <row r="112" spans="1:5" ht="15">
      <c r="A112" s="1" t="s">
        <v>201</v>
      </c>
      <c r="B112" s="1" t="s">
        <v>202</v>
      </c>
      <c r="C112" s="1" t="s">
        <v>3</v>
      </c>
      <c r="D112" s="1">
        <v>11</v>
      </c>
      <c r="E112" s="1">
        <v>10</v>
      </c>
    </row>
    <row r="113" spans="1:5" ht="15">
      <c r="A113" s="1" t="s">
        <v>203</v>
      </c>
      <c r="B113" s="1" t="s">
        <v>204</v>
      </c>
      <c r="C113" s="1" t="s">
        <v>3</v>
      </c>
      <c r="D113" s="1">
        <v>22</v>
      </c>
      <c r="E113" s="1">
        <v>19</v>
      </c>
    </row>
    <row r="114" spans="1:5" ht="15">
      <c r="A114" s="1" t="s">
        <v>205</v>
      </c>
      <c r="B114" s="1" t="s">
        <v>126</v>
      </c>
      <c r="C114" s="1" t="s">
        <v>3</v>
      </c>
      <c r="D114" s="1">
        <v>15</v>
      </c>
      <c r="E114" s="1">
        <v>15</v>
      </c>
    </row>
    <row r="115" spans="1:5" ht="15">
      <c r="A115" s="1" t="s">
        <v>206</v>
      </c>
      <c r="B115" s="1" t="s">
        <v>207</v>
      </c>
      <c r="C115" s="1" t="s">
        <v>3</v>
      </c>
      <c r="D115" s="1">
        <v>35</v>
      </c>
      <c r="E115" s="1">
        <v>30</v>
      </c>
    </row>
    <row r="116" spans="1:5" ht="15">
      <c r="A116" s="1" t="s">
        <v>208</v>
      </c>
      <c r="B116" s="1" t="s">
        <v>209</v>
      </c>
      <c r="C116" s="1" t="s">
        <v>3</v>
      </c>
      <c r="D116" s="1">
        <v>30</v>
      </c>
      <c r="E116" s="1">
        <v>22</v>
      </c>
    </row>
    <row r="117" spans="1:5" ht="15">
      <c r="A117" s="1" t="s">
        <v>210</v>
      </c>
      <c r="B117" s="1" t="s">
        <v>211</v>
      </c>
      <c r="C117" s="1" t="s">
        <v>3</v>
      </c>
      <c r="D117" s="1">
        <v>16</v>
      </c>
      <c r="E117" s="1">
        <v>16</v>
      </c>
    </row>
    <row r="118" spans="1:5" ht="15">
      <c r="A118" s="1" t="s">
        <v>212</v>
      </c>
      <c r="B118" s="1" t="s">
        <v>213</v>
      </c>
      <c r="C118" s="1" t="s">
        <v>3</v>
      </c>
      <c r="D118" s="1">
        <v>43</v>
      </c>
      <c r="E118" s="1">
        <v>38</v>
      </c>
    </row>
    <row r="119" spans="1:5" ht="15">
      <c r="A119" s="1" t="s">
        <v>214</v>
      </c>
      <c r="B119" s="1" t="s">
        <v>215</v>
      </c>
      <c r="C119" s="1" t="s">
        <v>3</v>
      </c>
      <c r="D119" s="1">
        <v>8</v>
      </c>
      <c r="E119" s="1">
        <v>8</v>
      </c>
    </row>
    <row r="120" spans="1:5" ht="15">
      <c r="A120" s="1" t="s">
        <v>216</v>
      </c>
      <c r="B120" s="1" t="s">
        <v>126</v>
      </c>
      <c r="C120" s="1" t="s">
        <v>3</v>
      </c>
      <c r="D120" s="1">
        <v>176</v>
      </c>
      <c r="E120" s="1">
        <v>158</v>
      </c>
    </row>
    <row r="121" spans="1:5" ht="15">
      <c r="A121" s="1" t="s">
        <v>217</v>
      </c>
      <c r="B121" s="1" t="s">
        <v>218</v>
      </c>
      <c r="C121" s="1" t="s">
        <v>3</v>
      </c>
      <c r="D121" s="1">
        <v>15</v>
      </c>
      <c r="E121" s="1">
        <v>13</v>
      </c>
    </row>
    <row r="122" spans="1:5" ht="15">
      <c r="A122" s="1" t="s">
        <v>217</v>
      </c>
      <c r="B122" s="1" t="s">
        <v>219</v>
      </c>
      <c r="C122" s="1" t="s">
        <v>3</v>
      </c>
      <c r="D122" s="1">
        <v>18</v>
      </c>
      <c r="E122" s="1">
        <v>16</v>
      </c>
    </row>
    <row r="123" spans="1:5" ht="15">
      <c r="A123" s="1" t="s">
        <v>220</v>
      </c>
      <c r="B123" s="1" t="s">
        <v>221</v>
      </c>
      <c r="C123" s="1" t="s">
        <v>3</v>
      </c>
      <c r="D123" s="1">
        <v>15</v>
      </c>
      <c r="E123" s="1">
        <v>15</v>
      </c>
    </row>
    <row r="124" spans="1:5" ht="15">
      <c r="A124" s="1" t="s">
        <v>222</v>
      </c>
      <c r="B124" s="1" t="s">
        <v>223</v>
      </c>
      <c r="C124" s="1" t="s">
        <v>3</v>
      </c>
      <c r="D124" s="1">
        <v>31</v>
      </c>
      <c r="E124" s="1">
        <v>23</v>
      </c>
    </row>
    <row r="125" spans="1:5" ht="15">
      <c r="A125" s="1" t="s">
        <v>224</v>
      </c>
      <c r="B125" s="1" t="s">
        <v>225</v>
      </c>
      <c r="C125" s="1" t="s">
        <v>3</v>
      </c>
      <c r="D125" s="1">
        <v>114</v>
      </c>
      <c r="E125" s="1">
        <v>109</v>
      </c>
    </row>
    <row r="126" spans="1:5" ht="15">
      <c r="A126" s="1" t="s">
        <v>226</v>
      </c>
      <c r="B126" s="1" t="s">
        <v>227</v>
      </c>
      <c r="C126" s="1" t="s">
        <v>3</v>
      </c>
      <c r="D126" s="1">
        <v>52</v>
      </c>
      <c r="E126" s="1">
        <v>50</v>
      </c>
    </row>
    <row r="127" spans="1:5" ht="15">
      <c r="A127" s="1" t="s">
        <v>228</v>
      </c>
      <c r="B127" s="1" t="s">
        <v>229</v>
      </c>
      <c r="C127" s="1" t="s">
        <v>3</v>
      </c>
      <c r="D127" s="1">
        <v>53</v>
      </c>
      <c r="E127" s="1">
        <v>43</v>
      </c>
    </row>
    <row r="128" spans="1:5" ht="15">
      <c r="A128" s="1" t="s">
        <v>230</v>
      </c>
      <c r="B128" s="1" t="s">
        <v>231</v>
      </c>
      <c r="C128" s="1" t="s">
        <v>3</v>
      </c>
      <c r="D128" s="1">
        <v>71</v>
      </c>
      <c r="E128" s="1">
        <v>64</v>
      </c>
    </row>
    <row r="129" spans="1:5" ht="15">
      <c r="A129" s="1" t="s">
        <v>232</v>
      </c>
      <c r="B129" s="1" t="s">
        <v>231</v>
      </c>
      <c r="C129" s="1" t="s">
        <v>3</v>
      </c>
      <c r="D129" s="1">
        <v>34</v>
      </c>
      <c r="E129" s="1">
        <v>28</v>
      </c>
    </row>
    <row r="130" spans="1:5" ht="15">
      <c r="A130" s="1" t="s">
        <v>233</v>
      </c>
      <c r="B130" s="1" t="s">
        <v>234</v>
      </c>
      <c r="C130" s="1" t="s">
        <v>3</v>
      </c>
      <c r="D130" s="1">
        <v>38</v>
      </c>
      <c r="E130" s="1">
        <v>36</v>
      </c>
    </row>
    <row r="131" spans="1:5" ht="15">
      <c r="A131" s="1" t="s">
        <v>235</v>
      </c>
      <c r="B131" s="1" t="s">
        <v>31</v>
      </c>
      <c r="C131" s="1" t="s">
        <v>3</v>
      </c>
      <c r="D131" s="1">
        <v>178</v>
      </c>
      <c r="E131" s="1">
        <v>160</v>
      </c>
    </row>
    <row r="132" spans="1:5" ht="15">
      <c r="A132" s="1" t="s">
        <v>236</v>
      </c>
      <c r="B132" s="1" t="s">
        <v>237</v>
      </c>
      <c r="C132" s="1" t="s">
        <v>3</v>
      </c>
      <c r="D132" s="1">
        <v>6</v>
      </c>
      <c r="E132" s="1">
        <v>6</v>
      </c>
    </row>
    <row r="133" spans="1:5" ht="15">
      <c r="A133" s="1" t="s">
        <v>238</v>
      </c>
      <c r="B133" s="1" t="s">
        <v>239</v>
      </c>
      <c r="C133" s="1" t="s">
        <v>3</v>
      </c>
      <c r="D133" s="1">
        <v>63</v>
      </c>
      <c r="E133" s="1">
        <v>56</v>
      </c>
    </row>
    <row r="134" spans="1:5" ht="15">
      <c r="A134" s="1" t="s">
        <v>240</v>
      </c>
      <c r="B134" s="1" t="s">
        <v>241</v>
      </c>
      <c r="C134" s="1" t="s">
        <v>3</v>
      </c>
      <c r="D134" s="1">
        <v>91</v>
      </c>
      <c r="E134" s="1">
        <v>84</v>
      </c>
    </row>
    <row r="135" spans="1:5" ht="15">
      <c r="A135" s="1" t="s">
        <v>242</v>
      </c>
      <c r="B135" s="1" t="s">
        <v>243</v>
      </c>
      <c r="C135" s="1" t="s">
        <v>3</v>
      </c>
      <c r="D135" s="1">
        <v>39</v>
      </c>
      <c r="E135" s="1">
        <v>36</v>
      </c>
    </row>
    <row r="136" spans="1:5" ht="15">
      <c r="A136" s="1" t="s">
        <v>244</v>
      </c>
      <c r="B136" s="1" t="s">
        <v>239</v>
      </c>
      <c r="C136" s="1" t="s">
        <v>3</v>
      </c>
      <c r="D136" s="1">
        <v>14</v>
      </c>
      <c r="E136" s="1">
        <v>13</v>
      </c>
    </row>
    <row r="137" spans="1:5" ht="15">
      <c r="A137" s="1" t="s">
        <v>245</v>
      </c>
      <c r="B137" s="1" t="s">
        <v>246</v>
      </c>
      <c r="C137" s="1" t="s">
        <v>3</v>
      </c>
      <c r="D137" s="1">
        <v>158</v>
      </c>
      <c r="E137" s="1">
        <v>135</v>
      </c>
    </row>
    <row r="138" spans="1:5" ht="15">
      <c r="A138" s="1" t="s">
        <v>247</v>
      </c>
      <c r="B138" s="1" t="s">
        <v>248</v>
      </c>
      <c r="C138" s="1" t="s">
        <v>3</v>
      </c>
      <c r="D138" s="1">
        <v>42</v>
      </c>
      <c r="E138" s="1">
        <v>38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Weingart</dc:creator>
  <cp:keywords/>
  <dc:description/>
  <cp:lastModifiedBy>Brian Weingart</cp:lastModifiedBy>
  <dcterms:created xsi:type="dcterms:W3CDTF">2012-04-05T16:12:25Z</dcterms:created>
  <dcterms:modified xsi:type="dcterms:W3CDTF">2012-04-23T15:45:55Z</dcterms:modified>
  <cp:category/>
  <cp:version/>
  <cp:contentType/>
  <cp:contentStatus/>
</cp:coreProperties>
</file>